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50" activeTab="0"/>
  </bookViews>
  <sheets>
    <sheet name="CIVIL%" sheetId="1" r:id="rId1"/>
    <sheet name="EEE %" sheetId="2" r:id="rId2"/>
    <sheet name="MECH-A" sheetId="3" r:id="rId3"/>
    <sheet name="MECH-B" sheetId="4" r:id="rId4"/>
    <sheet name="ECE %" sheetId="5" r:id="rId5"/>
    <sheet name="CSE-A %" sheetId="6" r:id="rId6"/>
    <sheet name="CSE-B % " sheetId="7" r:id="rId7"/>
    <sheet name="NU" sheetId="8" r:id="rId8"/>
    <sheet name="TOPPERS" sheetId="9" r:id="rId9"/>
  </sheets>
  <definedNames/>
  <calcPr fullCalcOnLoad="1"/>
</workbook>
</file>

<file path=xl/sharedStrings.xml><?xml version="1.0" encoding="utf-8"?>
<sst xmlns="http://schemas.openxmlformats.org/spreadsheetml/2006/main" count="2758" uniqueCount="456">
  <si>
    <t>Credits</t>
  </si>
  <si>
    <t>C</t>
  </si>
  <si>
    <t>SONTYAM, ANANDAPURAM, VISAKHAPATNAM-531173</t>
  </si>
  <si>
    <t>DEPARTMENT OF CIVIL</t>
  </si>
  <si>
    <t>S.No</t>
  </si>
  <si>
    <t>HT No</t>
  </si>
  <si>
    <t>B.Logs</t>
  </si>
  <si>
    <t>%</t>
  </si>
  <si>
    <t>E</t>
  </si>
  <si>
    <t>DEPARTMENT OF EEE</t>
  </si>
  <si>
    <t>DEPARTMENT OF ECE</t>
  </si>
  <si>
    <t>DEPARTMENT OF CSE-B</t>
  </si>
  <si>
    <t>DEPARTMENT OF CSE-A</t>
  </si>
  <si>
    <t>S.NO</t>
  </si>
  <si>
    <t>SUB.CODE</t>
  </si>
  <si>
    <t>SUBJECT NAME</t>
  </si>
  <si>
    <t>FACULTY NAME</t>
  </si>
  <si>
    <t>NO.OF PASSED</t>
  </si>
  <si>
    <t>NO.OF.FAILED</t>
  </si>
  <si>
    <t>PASS %</t>
  </si>
  <si>
    <t>CIVIL BRANCH</t>
  </si>
  <si>
    <t>EEE  BRANCH</t>
  </si>
  <si>
    <t>ECE BRANCH</t>
  </si>
  <si>
    <t>BRANCH</t>
  </si>
  <si>
    <t>APPEARED</t>
  </si>
  <si>
    <t>PASSED</t>
  </si>
  <si>
    <t>FAIL</t>
  </si>
  <si>
    <t>CIVIL</t>
  </si>
  <si>
    <t>EEE</t>
  </si>
  <si>
    <t>ECE</t>
  </si>
  <si>
    <t>TOTAL</t>
  </si>
  <si>
    <t>OIE                                                                                                                PRINCIPAL</t>
  </si>
  <si>
    <t>BATCH-YEAR-SEM</t>
  </si>
  <si>
    <t>REGD.NO</t>
  </si>
  <si>
    <t>NAME OF THE STUDENT</t>
  </si>
  <si>
    <t>(2016-2020 BATCH)</t>
  </si>
  <si>
    <t>CSE-A BRANCH</t>
  </si>
  <si>
    <t>CSE-B BRANCH</t>
  </si>
  <si>
    <t>CSE-A</t>
  </si>
  <si>
    <t>CSE-B</t>
  </si>
  <si>
    <t>GP</t>
  </si>
  <si>
    <t>II B.TECH II-SEM (R16) REGULAR RESULT ANALYSIS</t>
  </si>
  <si>
    <t>2016-2020 BATCH - EXAMINATION HELD DURING  APR/MAY - 2018</t>
  </si>
  <si>
    <t>II B.Tech [R16] II Semester Regulr Examinations APR/MAY - 2018 (2016-2020 BATCH)</t>
  </si>
  <si>
    <t>2016 BATCH (2-1) OCT/NOV-2017</t>
  </si>
  <si>
    <t>2015 BATCH (2-2) APR/MAY-2017</t>
  </si>
  <si>
    <t>2014 BATCH (2-2) APR/MAY-2016</t>
  </si>
  <si>
    <t xml:space="preserve"> EXAM HELD DURING APR/MAY-2018</t>
  </si>
  <si>
    <t>II B.TECH II SEMESTER BRANCH WISE TOPPERS</t>
  </si>
  <si>
    <t>STRENGTH OF MATERIALS-II</t>
  </si>
  <si>
    <t>S.PAVANI</t>
  </si>
  <si>
    <t>HYDRAULICS &amp; HYDRAULIC MACHINERY</t>
  </si>
  <si>
    <t>P.HANITHA</t>
  </si>
  <si>
    <t>CONCREATE TECHNOLOGY</t>
  </si>
  <si>
    <t>P.HARAGOPAL</t>
  </si>
  <si>
    <t>STRUCTURAL ANALYSIS-I</t>
  </si>
  <si>
    <t>P.LAVANYA</t>
  </si>
  <si>
    <t>TRANSPORTAION ENGINEERING-I</t>
  </si>
  <si>
    <t>A.MATHA PRASAD</t>
  </si>
  <si>
    <t>ELECTRICAL MEASUREMENTS</t>
  </si>
  <si>
    <t>B.SANTOSH KUMAR</t>
  </si>
  <si>
    <t>ELECTRICAL MACHINES-II</t>
  </si>
  <si>
    <t>P.MAHESH</t>
  </si>
  <si>
    <t>SWITCHING THEORY &amp; LOGIC DESIGN</t>
  </si>
  <si>
    <t>V.G.SANTHI SWAROOP</t>
  </si>
  <si>
    <t>CONTROL SYSTEMS</t>
  </si>
  <si>
    <t>B.V.VEERANJANEYULU</t>
  </si>
  <si>
    <t>POWER SYSTEMS-I</t>
  </si>
  <si>
    <t>K.M.M.TARAKESH</t>
  </si>
  <si>
    <t>MANAGEMENT SCIENCE</t>
  </si>
  <si>
    <t>M.RAJESH</t>
  </si>
  <si>
    <t>FM&amp;HM LAB</t>
  </si>
  <si>
    <t>B.AISHWARYA</t>
  </si>
  <si>
    <t>D.RAHUL VARMA</t>
  </si>
  <si>
    <t>K.VIJAY PRATAP</t>
  </si>
  <si>
    <t>KINEMATICS OF MACHINERY</t>
  </si>
  <si>
    <t>MECH-B BRANCH</t>
  </si>
  <si>
    <t>MECH-A BRANCH</t>
  </si>
  <si>
    <t>P.KIRAN</t>
  </si>
  <si>
    <t>THERMAL ENGINEERING-I</t>
  </si>
  <si>
    <t>S.SANYASI RAO</t>
  </si>
  <si>
    <t>PRODUCTION TECHNOLOGY</t>
  </si>
  <si>
    <t>G.V.RAMBABU</t>
  </si>
  <si>
    <t>S.KIRAN</t>
  </si>
  <si>
    <t>DESIGN OF MACHINE MEMBERS-I</t>
  </si>
  <si>
    <t>B.RAMANJANEYULU</t>
  </si>
  <si>
    <t>INDUSTRIAL ENGINEERING AND MANAGEMENT</t>
  </si>
  <si>
    <t>D.MADHURI</t>
  </si>
  <si>
    <t>N.NAGA RAJU</t>
  </si>
  <si>
    <t>K.RAM PRASAD</t>
  </si>
  <si>
    <t>V.V.R.MURTHY</t>
  </si>
  <si>
    <t>A.MADHAVILATHA</t>
  </si>
  <si>
    <t>ELECTRONIC CIRCUIT ANALYSIS</t>
  </si>
  <si>
    <t>R.KUMARA SWAMY</t>
  </si>
  <si>
    <t>K.BALA SIVA</t>
  </si>
  <si>
    <t>ELECTROMAGNETIC WAVES AND TRANSMISSION LINES</t>
  </si>
  <si>
    <t>B.SRAVANI</t>
  </si>
  <si>
    <t>ANALOG COMMUNICATIONS</t>
  </si>
  <si>
    <t>K.V.E.SAROJINI</t>
  </si>
  <si>
    <t>PULSE AND DIGITAL CIRCUITS</t>
  </si>
  <si>
    <t>CH.VENKATALAKSHMI</t>
  </si>
  <si>
    <t>SOFTWARE ENGINEERING</t>
  </si>
  <si>
    <t>G.SRINIVASA RAO</t>
  </si>
  <si>
    <t>JAVA PROGRAMMING</t>
  </si>
  <si>
    <t>DR.R.RAJENDRA</t>
  </si>
  <si>
    <t>ADVANCED DATA STRUCTURES</t>
  </si>
  <si>
    <t>V.RAMA RAO</t>
  </si>
  <si>
    <t>COMPUTER ORGANIZATION</t>
  </si>
  <si>
    <t>P.KAVYA</t>
  </si>
  <si>
    <t>FORMAL LANGUAGES AND AUTOMATA THEORY</t>
  </si>
  <si>
    <t>P.SWARNALATHA</t>
  </si>
  <si>
    <t>PRINCIPLES OF PROGRAMMING LANGUAGES</t>
  </si>
  <si>
    <t>B.MAHALAKSHMI</t>
  </si>
  <si>
    <t>T.V.S.SRIRAM</t>
  </si>
  <si>
    <t>K.SHANKAR</t>
  </si>
  <si>
    <t>DEPARTMENT OF MECH-A</t>
  </si>
  <si>
    <t>DEPARTMENT OF MECH-B</t>
  </si>
  <si>
    <t>14NU1A0107</t>
  </si>
  <si>
    <t>R1622011</t>
  </si>
  <si>
    <t>R1622012</t>
  </si>
  <si>
    <t>F</t>
  </si>
  <si>
    <t>R1622013</t>
  </si>
  <si>
    <t>R1622014</t>
  </si>
  <si>
    <t>R1622015</t>
  </si>
  <si>
    <t>R1622016</t>
  </si>
  <si>
    <t>R1622017</t>
  </si>
  <si>
    <t>R1622018</t>
  </si>
  <si>
    <t>16NU1A0101</t>
  </si>
  <si>
    <t>D</t>
  </si>
  <si>
    <t>A</t>
  </si>
  <si>
    <t>B</t>
  </si>
  <si>
    <t>O</t>
  </si>
  <si>
    <t>16NU1A0103</t>
  </si>
  <si>
    <t>S</t>
  </si>
  <si>
    <t>16NU1A0105</t>
  </si>
  <si>
    <t>16NU1A0201</t>
  </si>
  <si>
    <t>R1622021</t>
  </si>
  <si>
    <t>R1622022</t>
  </si>
  <si>
    <t>R1622023</t>
  </si>
  <si>
    <t>R1622024</t>
  </si>
  <si>
    <t>R1622025</t>
  </si>
  <si>
    <t>R1622026</t>
  </si>
  <si>
    <t>R1622027</t>
  </si>
  <si>
    <t>R1622028</t>
  </si>
  <si>
    <t>16NU1A0301</t>
  </si>
  <si>
    <t>R1622031</t>
  </si>
  <si>
    <t>R1622032</t>
  </si>
  <si>
    <t>R1622033</t>
  </si>
  <si>
    <t>R1622034</t>
  </si>
  <si>
    <t>R1622035</t>
  </si>
  <si>
    <t>MACHINE DRAWING</t>
  </si>
  <si>
    <t>R1622036</t>
  </si>
  <si>
    <t>R1622037</t>
  </si>
  <si>
    <t>R1622038</t>
  </si>
  <si>
    <t>PRODUCTION TECHNOLOGY LAB</t>
  </si>
  <si>
    <t>16NU1A0302</t>
  </si>
  <si>
    <t>16NU1A0304</t>
  </si>
  <si>
    <t>16NU1A0305</t>
  </si>
  <si>
    <t>16NU1A0306</t>
  </si>
  <si>
    <t>16NU1A0307</t>
  </si>
  <si>
    <t>16NU1A0310</t>
  </si>
  <si>
    <t>16NU1A0311</t>
  </si>
  <si>
    <t>16NU1A0312</t>
  </si>
  <si>
    <t>16NU1A0313</t>
  </si>
  <si>
    <t>16NU1A0314</t>
  </si>
  <si>
    <t>16NU1A0315</t>
  </si>
  <si>
    <t>16NU1A0316</t>
  </si>
  <si>
    <t>16NU1A0317</t>
  </si>
  <si>
    <t>16NU1A0318</t>
  </si>
  <si>
    <t>16NU1A0319</t>
  </si>
  <si>
    <t>16NU1A0321</t>
  </si>
  <si>
    <t>16NU1A0322</t>
  </si>
  <si>
    <t>16NU1A0323</t>
  </si>
  <si>
    <t>16NU1A0324</t>
  </si>
  <si>
    <t>16NU1A0325</t>
  </si>
  <si>
    <t>16NU1A0326</t>
  </si>
  <si>
    <t>16NU1A0327</t>
  </si>
  <si>
    <t>16NU1A0328</t>
  </si>
  <si>
    <t>16NU1A0329</t>
  </si>
  <si>
    <t>16NU1A0330</t>
  </si>
  <si>
    <t>16NU1A0331</t>
  </si>
  <si>
    <t>16NU1A0332</t>
  </si>
  <si>
    <t>16NU1A0333</t>
  </si>
  <si>
    <t>16NU1A0334</t>
  </si>
  <si>
    <t>16NU1A0335</t>
  </si>
  <si>
    <t>16NU1A0336</t>
  </si>
  <si>
    <t>16NU1A0337</t>
  </si>
  <si>
    <t>16NU1A0338</t>
  </si>
  <si>
    <t>16NU1A0339</t>
  </si>
  <si>
    <t>16NU1A0340</t>
  </si>
  <si>
    <t>16NU1A0341</t>
  </si>
  <si>
    <t>16NU1A0342</t>
  </si>
  <si>
    <t>16NU1A0343</t>
  </si>
  <si>
    <t>16NU1A0345</t>
  </si>
  <si>
    <t>16NU1A0346</t>
  </si>
  <si>
    <t>16NU1A0348</t>
  </si>
  <si>
    <t>16NU1A0401</t>
  </si>
  <si>
    <t>R1622041</t>
  </si>
  <si>
    <t>R1622042</t>
  </si>
  <si>
    <t>R1622043</t>
  </si>
  <si>
    <t>R1622044</t>
  </si>
  <si>
    <t>R1622045</t>
  </si>
  <si>
    <t>R1622046</t>
  </si>
  <si>
    <t>ELECTRONIC CIRCUIT ANALYSIS LAB</t>
  </si>
  <si>
    <t>R1622047</t>
  </si>
  <si>
    <t>ANALOG COMMUNICATIONS LAB</t>
  </si>
  <si>
    <t>16NU1A0402</t>
  </si>
  <si>
    <t>16NU1A0404</t>
  </si>
  <si>
    <t>16NU1A0405</t>
  </si>
  <si>
    <t>16NU1A0406</t>
  </si>
  <si>
    <t>16NU1A0407</t>
  </si>
  <si>
    <t>16NU1A0408</t>
  </si>
  <si>
    <t>16NU1A0409</t>
  </si>
  <si>
    <t>16NU1A0410</t>
  </si>
  <si>
    <t>16NU1A0411</t>
  </si>
  <si>
    <t>16NU1A0412</t>
  </si>
  <si>
    <t>16NU1A0413</t>
  </si>
  <si>
    <t>16NU1A0414</t>
  </si>
  <si>
    <t>16NU1A0415</t>
  </si>
  <si>
    <t>16NU1A0416</t>
  </si>
  <si>
    <t>16NU1A0417</t>
  </si>
  <si>
    <t>16NU1A0418</t>
  </si>
  <si>
    <t>16NU1A0419</t>
  </si>
  <si>
    <t>16NU1A0420</t>
  </si>
  <si>
    <t>16NU1A0421</t>
  </si>
  <si>
    <t>16NU1A0422</t>
  </si>
  <si>
    <t>16NU1A0423</t>
  </si>
  <si>
    <t>16NU1A0425</t>
  </si>
  <si>
    <t>16NU1A0501</t>
  </si>
  <si>
    <t>R1622051</t>
  </si>
  <si>
    <t>R1622052</t>
  </si>
  <si>
    <t>R1622053</t>
  </si>
  <si>
    <t>R1622054</t>
  </si>
  <si>
    <t>R1622055</t>
  </si>
  <si>
    <t>R1622056</t>
  </si>
  <si>
    <t>R1622057</t>
  </si>
  <si>
    <t>R1622058</t>
  </si>
  <si>
    <t>JAVA PROGRAMMING LAB</t>
  </si>
  <si>
    <t>16NU1A0502</t>
  </si>
  <si>
    <t>16NU1A0503</t>
  </si>
  <si>
    <t>16NU1A0504</t>
  </si>
  <si>
    <t>16NU1A0505</t>
  </si>
  <si>
    <t>16NU1A0506</t>
  </si>
  <si>
    <t>16NU1A0507</t>
  </si>
  <si>
    <t>16NU1A0508</t>
  </si>
  <si>
    <t>16NU1A0509</t>
  </si>
  <si>
    <t>16NU1A0510</t>
  </si>
  <si>
    <t>16NU1A0511</t>
  </si>
  <si>
    <t>16NU1A0512</t>
  </si>
  <si>
    <t>16NU1A0513</t>
  </si>
  <si>
    <t>16NU1A0514</t>
  </si>
  <si>
    <t>16NU1A0515</t>
  </si>
  <si>
    <t>16NU1A0516</t>
  </si>
  <si>
    <t>16NU1A0518</t>
  </si>
  <si>
    <t>16NU1A0519</t>
  </si>
  <si>
    <t>16NU1A0520</t>
  </si>
  <si>
    <t>16NU1A0521</t>
  </si>
  <si>
    <t>16NU1A0522</t>
  </si>
  <si>
    <t>16NU1A0523</t>
  </si>
  <si>
    <t>16NU1A0524</t>
  </si>
  <si>
    <t>16NU1A0525</t>
  </si>
  <si>
    <t>16NU1A0526</t>
  </si>
  <si>
    <t>16NU1A0527</t>
  </si>
  <si>
    <t>16NU1A0528</t>
  </si>
  <si>
    <t>16NU1A0529</t>
  </si>
  <si>
    <t>16NU1A0530</t>
  </si>
  <si>
    <t>16NU1A0531</t>
  </si>
  <si>
    <t>16NU1A0532</t>
  </si>
  <si>
    <t>16NU1A0533</t>
  </si>
  <si>
    <t>16NU1A0535</t>
  </si>
  <si>
    <t>16NU1A0536</t>
  </si>
  <si>
    <t>16NU1A0537</t>
  </si>
  <si>
    <t>16NU1A0538</t>
  </si>
  <si>
    <t>16NU1A0539</t>
  </si>
  <si>
    <t>16NU1A0540</t>
  </si>
  <si>
    <t>16NU1A0541</t>
  </si>
  <si>
    <t>16NU1A0542</t>
  </si>
  <si>
    <t>16NU1A0543</t>
  </si>
  <si>
    <t>16NU1A0544</t>
  </si>
  <si>
    <t>16NU1A0545</t>
  </si>
  <si>
    <t>16NU1A0546</t>
  </si>
  <si>
    <t>16NU1A0547</t>
  </si>
  <si>
    <t>16NU1A0548</t>
  </si>
  <si>
    <t>16NU1A0549</t>
  </si>
  <si>
    <t>16NU1A0550</t>
  </si>
  <si>
    <t>16NU1A0551</t>
  </si>
  <si>
    <t>16NU1A0552</t>
  </si>
  <si>
    <t>16NU1A0553</t>
  </si>
  <si>
    <t>16NU1A0554</t>
  </si>
  <si>
    <t>16NU1A0555</t>
  </si>
  <si>
    <t>16NU1A0556</t>
  </si>
  <si>
    <t>16NU1A0557</t>
  </si>
  <si>
    <t>16NU1A0558</t>
  </si>
  <si>
    <t>16NU1A0559</t>
  </si>
  <si>
    <t>16NU1A0560</t>
  </si>
  <si>
    <t>16NU1A0561</t>
  </si>
  <si>
    <t>16NU1A0562</t>
  </si>
  <si>
    <t>16NU1A0564</t>
  </si>
  <si>
    <t>16NU1A0565</t>
  </si>
  <si>
    <t>16NU1A0566</t>
  </si>
  <si>
    <t>16NU1A0567</t>
  </si>
  <si>
    <t>16NU1A0568</t>
  </si>
  <si>
    <t>16NU1A0569</t>
  </si>
  <si>
    <t>16NU1A0570</t>
  </si>
  <si>
    <t>16NU1A0571</t>
  </si>
  <si>
    <t>16NU1A0572</t>
  </si>
  <si>
    <t>16NU1A0573</t>
  </si>
  <si>
    <t>16NU1A0574</t>
  </si>
  <si>
    <t>16NU1A0575</t>
  </si>
  <si>
    <t>16NU1A0576</t>
  </si>
  <si>
    <t>16NU1A0577</t>
  </si>
  <si>
    <t>17NU5A0101</t>
  </si>
  <si>
    <t>17NU5A0102</t>
  </si>
  <si>
    <t>17NU5A0103</t>
  </si>
  <si>
    <t>17NU5A0104</t>
  </si>
  <si>
    <t>17NU5A0105</t>
  </si>
  <si>
    <t>17NU5A0106</t>
  </si>
  <si>
    <t>17NU5A0107</t>
  </si>
  <si>
    <t>17NU5A0108</t>
  </si>
  <si>
    <t>17NU5A0201</t>
  </si>
  <si>
    <t>17NU5A0203</t>
  </si>
  <si>
    <t>17NU5A0204</t>
  </si>
  <si>
    <t>17NU5A0205</t>
  </si>
  <si>
    <t>17NU5A0207</t>
  </si>
  <si>
    <t>17NU5A0208</t>
  </si>
  <si>
    <t>17NU5A0209</t>
  </si>
  <si>
    <t>17NU5A0210</t>
  </si>
  <si>
    <t>17NU5A0211</t>
  </si>
  <si>
    <t>17NU5A0212</t>
  </si>
  <si>
    <t>17NU5A0301</t>
  </si>
  <si>
    <t>17NU5A0302</t>
  </si>
  <si>
    <t>17NU5A0303</t>
  </si>
  <si>
    <t>17NU5A0304</t>
  </si>
  <si>
    <t>17NU5A0305</t>
  </si>
  <si>
    <t>17NU5A0306</t>
  </si>
  <si>
    <t>17NU5A0307</t>
  </si>
  <si>
    <t>17NU5A0308</t>
  </si>
  <si>
    <t>17NU5A0309</t>
  </si>
  <si>
    <t>17NU5A0310</t>
  </si>
  <si>
    <t>17NU5A0311</t>
  </si>
  <si>
    <t>17NU5A0312</t>
  </si>
  <si>
    <t>17NU5A0313</t>
  </si>
  <si>
    <t>17NU5A0314</t>
  </si>
  <si>
    <t>17NU5A0315</t>
  </si>
  <si>
    <t>17NU5A0317</t>
  </si>
  <si>
    <t>17NU5A0318</t>
  </si>
  <si>
    <t>17NU5A0320</t>
  </si>
  <si>
    <t>17NU5A0321</t>
  </si>
  <si>
    <t>17NU5A0322</t>
  </si>
  <si>
    <t>17NU5A0323</t>
  </si>
  <si>
    <t>17NU5A0324</t>
  </si>
  <si>
    <t>17NU5A0325</t>
  </si>
  <si>
    <t>17NU5A0326</t>
  </si>
  <si>
    <t>17NU5A0327</t>
  </si>
  <si>
    <t>17NU5A0328</t>
  </si>
  <si>
    <t>17NU5A0329</t>
  </si>
  <si>
    <t>17NU5A0330</t>
  </si>
  <si>
    <t>17NU5A0331</t>
  </si>
  <si>
    <t>17NU5A0332</t>
  </si>
  <si>
    <t>17NU5A0334</t>
  </si>
  <si>
    <t>17NU5A0335</t>
  </si>
  <si>
    <t>17NU5A0336</t>
  </si>
  <si>
    <t>17NU5A0337</t>
  </si>
  <si>
    <t>17NU5A0338</t>
  </si>
  <si>
    <t>17NU5A0339</t>
  </si>
  <si>
    <t>17NU5A0340</t>
  </si>
  <si>
    <t>17NU5A0341</t>
  </si>
  <si>
    <t>17NU5A0342</t>
  </si>
  <si>
    <t>17NU5A0343</t>
  </si>
  <si>
    <t>17NU5A0344</t>
  </si>
  <si>
    <t>17NU5A0345</t>
  </si>
  <si>
    <t>17NU5A0346</t>
  </si>
  <si>
    <t>17NU5A0347</t>
  </si>
  <si>
    <t>17NU5A0348</t>
  </si>
  <si>
    <t>17NU5A0349</t>
  </si>
  <si>
    <t>17NU5A0352</t>
  </si>
  <si>
    <t>17NU5A0353</t>
  </si>
  <si>
    <t>17NU5A0354</t>
  </si>
  <si>
    <t>17NU5A0355</t>
  </si>
  <si>
    <t>17NU5A0356</t>
  </si>
  <si>
    <t>17NU5A0357</t>
  </si>
  <si>
    <t>17NU5A0358</t>
  </si>
  <si>
    <t>17NU5A0360</t>
  </si>
  <si>
    <t>17NU5A0361</t>
  </si>
  <si>
    <t>17NU5A0362</t>
  </si>
  <si>
    <t>17NU5A0363</t>
  </si>
  <si>
    <t>17NU5A0366</t>
  </si>
  <si>
    <t>17NU5A0367</t>
  </si>
  <si>
    <t>17NU5A0368</t>
  </si>
  <si>
    <t>17NU5A0369</t>
  </si>
  <si>
    <t>17NU5A0370</t>
  </si>
  <si>
    <t>17NU5A0372</t>
  </si>
  <si>
    <t>17NU5A0373</t>
  </si>
  <si>
    <t>17NU5A0374</t>
  </si>
  <si>
    <t>17NU5A0375</t>
  </si>
  <si>
    <t>17NU5A0376</t>
  </si>
  <si>
    <t>17NU5A0377</t>
  </si>
  <si>
    <t>17NU5A0378</t>
  </si>
  <si>
    <t>17NU5A0379</t>
  </si>
  <si>
    <t>17NU5A0401</t>
  </si>
  <si>
    <t>17NU5A0402</t>
  </si>
  <si>
    <t>17NU5A0403</t>
  </si>
  <si>
    <t>17NU5A0404</t>
  </si>
  <si>
    <t>17NU5A0501</t>
  </si>
  <si>
    <t>ADVANCED DATA STRUCTURES LAB</t>
  </si>
  <si>
    <t>SURVEY FIELD WORK-II LAB</t>
  </si>
  <si>
    <t xml:space="preserve">BUILDING PLANNING AND DRAWING </t>
  </si>
  <si>
    <t>ELECTRICAL MACHINES-I LAB</t>
  </si>
  <si>
    <t>ELECTRONIC DEVICES &amp; CIRCUITS LAB</t>
  </si>
  <si>
    <t>AB</t>
  </si>
  <si>
    <t>BUILDING PLANNING AND DRAWING</t>
  </si>
  <si>
    <t>CIVIL (Total Attended : 12, No.of.Pass : 05  , Branch Pass Percentage :41.67% )</t>
  </si>
  <si>
    <t>EEE (Total Attended : 11 , No.of.Pass : 08 , Branch Pass Percentage : 72.73% )</t>
  </si>
  <si>
    <t>MECH-A</t>
  </si>
  <si>
    <t>MECH-B</t>
  </si>
  <si>
    <t>MECH-A (Total Attended : 56 , No.of.Pass : 06 , Branch Pass Percentage :  10.71% )</t>
  </si>
  <si>
    <t>CSE-B  (Total Attended :35 , No.of.Pass : 18 , Branch Pass Percentage : 51.43%)</t>
  </si>
  <si>
    <t>CSE-A (Total Attended : 40 , No.of.Pass : 16 , Branch Pass Percentage : 40.00% )</t>
  </si>
  <si>
    <t>ECE (Total Attended : 27   , No.of.Pass : 10  , Branch Pass Percentage : 37.04%  )</t>
  </si>
  <si>
    <t>MECH-B (Total Attended : 56 , No.of.Pass : 26 , Branch Pass Percentage :  46.43% )</t>
  </si>
  <si>
    <t>SGPA</t>
  </si>
  <si>
    <t>SUVVADA OMKARESWARI</t>
  </si>
  <si>
    <t>BORA SUGUNA</t>
  </si>
  <si>
    <t>YENUGULA SONI</t>
  </si>
  <si>
    <t>SEKHARMAHANTI SANDEEP</t>
  </si>
  <si>
    <t>ASHISH KUMAR</t>
  </si>
  <si>
    <t>KALIGOTLA SARANYA</t>
  </si>
  <si>
    <t>RAGHUNATH CHAKRABORTY</t>
  </si>
  <si>
    <t>KARRI PREM KUMAR</t>
  </si>
  <si>
    <t>EMANDI BHAVANI</t>
  </si>
  <si>
    <t>KORADA SAILAJA</t>
  </si>
  <si>
    <t>TATITURI RAGHUBABU</t>
  </si>
  <si>
    <t>GORRELA VENKATA SAI YATHISH</t>
  </si>
  <si>
    <t>DODDI HARI JANARDHANA RAO</t>
  </si>
  <si>
    <t>SIMBOTHI SAICHARAN</t>
  </si>
  <si>
    <t>MURUKITHI JOGENDRA KUMAR</t>
  </si>
  <si>
    <t>GANAPATHIRAJU VAMSI KRISHNA</t>
  </si>
  <si>
    <t>MULAKALAPALLI MANOJ KUMAR</t>
  </si>
  <si>
    <t>BOJJA AVINASH</t>
  </si>
  <si>
    <t>JAJI MOGGALA SIVA</t>
  </si>
  <si>
    <t>PASALA ASHOK KUMAR</t>
  </si>
  <si>
    <t>JAGARAPU BHARGAVI</t>
  </si>
  <si>
    <t>ROKKAM THARUN BABU</t>
  </si>
  <si>
    <t>ALLU TEJASWEE</t>
  </si>
  <si>
    <t>SABBAVARAPU MOHINI</t>
  </si>
  <si>
    <t>SIRIKI RENUKA</t>
  </si>
  <si>
    <t>KOLLURU NAGA VASAVI RAMYA</t>
  </si>
  <si>
    <t>MUKKA GOWRI</t>
  </si>
  <si>
    <t>GOLAGANI SAISRAVANI</t>
  </si>
  <si>
    <t>DHARMIREDDY SAI SEKHAR</t>
  </si>
  <si>
    <t>GURAJADA PRANEETH</t>
  </si>
  <si>
    <t>PADEM PERINDHA VALLI</t>
  </si>
  <si>
    <t>KANDULA NAVEEN</t>
  </si>
  <si>
    <t>SABBI JAYA LAKSHMI</t>
  </si>
  <si>
    <t>PINNAMRAJU ROHINI DEVI</t>
  </si>
  <si>
    <t>PENTAKOTA NEELIMA SOWNDARYA SAI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</si>
</sst>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3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8"/>
      <name val="Verdana"/>
      <family val="2"/>
    </font>
    <font>
      <b/>
      <sz val="16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b/>
      <u val="single"/>
      <sz val="13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5" fillId="33" borderId="10" xfId="0" applyFont="1" applyFill="1" applyBorder="1" applyAlignment="1">
      <alignment horizontal="left" vertical="top"/>
    </xf>
    <xf numFmtId="0" fontId="4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45" fillId="33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7" fillId="0" borderId="0" xfId="0" applyFont="1" applyAlignment="1">
      <alignment vertical="center"/>
    </xf>
    <xf numFmtId="2" fontId="43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left" vertical="top" wrapText="1"/>
    </xf>
    <xf numFmtId="0" fontId="45" fillId="0" borderId="11" xfId="0" applyFont="1" applyFill="1" applyBorder="1" applyAlignment="1">
      <alignment horizontal="left" vertical="center" wrapText="1"/>
    </xf>
    <xf numFmtId="2" fontId="48" fillId="0" borderId="11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/>
    </xf>
    <xf numFmtId="2" fontId="48" fillId="0" borderId="11" xfId="0" applyNumberFormat="1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2" fontId="4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43" fillId="0" borderId="11" xfId="0" applyFont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11" xfId="0" applyFont="1" applyBorder="1" applyAlignment="1">
      <alignment horizontal="center" vertical="center"/>
    </xf>
    <xf numFmtId="0" fontId="43" fillId="0" borderId="15" xfId="0" applyFont="1" applyFill="1" applyBorder="1" applyAlignment="1">
      <alignment horizontal="center"/>
    </xf>
    <xf numFmtId="0" fontId="48" fillId="0" borderId="15" xfId="0" applyFont="1" applyBorder="1" applyAlignment="1">
      <alignment horizontal="center"/>
    </xf>
    <xf numFmtId="2" fontId="48" fillId="0" borderId="15" xfId="0" applyNumberFormat="1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2" fontId="43" fillId="0" borderId="15" xfId="0" applyNumberFormat="1" applyFont="1" applyBorder="1" applyAlignment="1">
      <alignment horizontal="center" vertical="center"/>
    </xf>
    <xf numFmtId="0" fontId="46" fillId="0" borderId="15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2" fontId="48" fillId="0" borderId="15" xfId="0" applyNumberFormat="1" applyFont="1" applyBorder="1" applyAlignment="1">
      <alignment horizontal="center"/>
    </xf>
    <xf numFmtId="0" fontId="49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/>
    </xf>
    <xf numFmtId="2" fontId="43" fillId="0" borderId="11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left" vertical="top"/>
    </xf>
    <xf numFmtId="0" fontId="45" fillId="33" borderId="11" xfId="0" applyFont="1" applyFill="1" applyBorder="1" applyAlignment="1">
      <alignment horizontal="center" vertical="top"/>
    </xf>
    <xf numFmtId="0" fontId="45" fillId="33" borderId="10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5" fillId="33" borderId="11" xfId="0" applyFont="1" applyFill="1" applyBorder="1" applyAlignment="1">
      <alignment vertical="center"/>
    </xf>
    <xf numFmtId="0" fontId="45" fillId="0" borderId="11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/>
    </xf>
    <xf numFmtId="2" fontId="48" fillId="0" borderId="11" xfId="0" applyNumberFormat="1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3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2" fontId="43" fillId="0" borderId="13" xfId="0" applyNumberFormat="1" applyFont="1" applyFill="1" applyBorder="1" applyAlignment="1">
      <alignment horizontal="center" vertical="center"/>
    </xf>
    <xf numFmtId="2" fontId="43" fillId="0" borderId="18" xfId="0" applyNumberFormat="1" applyFont="1" applyFill="1" applyBorder="1" applyAlignment="1">
      <alignment horizontal="center" vertical="center"/>
    </xf>
    <xf numFmtId="2" fontId="43" fillId="0" borderId="14" xfId="0" applyNumberFormat="1" applyFont="1" applyFill="1" applyBorder="1" applyAlignment="1">
      <alignment horizontal="center" vertical="center"/>
    </xf>
    <xf numFmtId="2" fontId="43" fillId="0" borderId="12" xfId="0" applyNumberFormat="1" applyFont="1" applyFill="1" applyBorder="1" applyAlignment="1">
      <alignment horizontal="center" vertical="center"/>
    </xf>
    <xf numFmtId="2" fontId="43" fillId="0" borderId="16" xfId="0" applyNumberFormat="1" applyFont="1" applyFill="1" applyBorder="1" applyAlignment="1">
      <alignment horizontal="center" vertical="center"/>
    </xf>
    <xf numFmtId="2" fontId="43" fillId="0" borderId="17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2" fontId="43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28</xdr:col>
      <xdr:colOff>352425</xdr:colOff>
      <xdr:row>4</xdr:row>
      <xdr:rowOff>161925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8477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28</xdr:col>
      <xdr:colOff>323850</xdr:colOff>
      <xdr:row>4</xdr:row>
      <xdr:rowOff>152400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8477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47625</xdr:rowOff>
    </xdr:from>
    <xdr:to>
      <xdr:col>28</xdr:col>
      <xdr:colOff>266700</xdr:colOff>
      <xdr:row>4</xdr:row>
      <xdr:rowOff>152400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8124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28</xdr:col>
      <xdr:colOff>228600</xdr:colOff>
      <xdr:row>4</xdr:row>
      <xdr:rowOff>171450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8143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76200</xdr:rowOff>
    </xdr:from>
    <xdr:to>
      <xdr:col>28</xdr:col>
      <xdr:colOff>57150</xdr:colOff>
      <xdr:row>4</xdr:row>
      <xdr:rowOff>180975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78676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66675</xdr:rowOff>
    </xdr:from>
    <xdr:to>
      <xdr:col>28</xdr:col>
      <xdr:colOff>161925</xdr:colOff>
      <xdr:row>4</xdr:row>
      <xdr:rowOff>171450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6675"/>
          <a:ext cx="7791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28</xdr:col>
      <xdr:colOff>209550</xdr:colOff>
      <xdr:row>4</xdr:row>
      <xdr:rowOff>161925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7877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38100</xdr:rowOff>
    </xdr:from>
    <xdr:to>
      <xdr:col>6</xdr:col>
      <xdr:colOff>219075</xdr:colOff>
      <xdr:row>4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8100"/>
          <a:ext cx="6238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123825</xdr:rowOff>
    </xdr:from>
    <xdr:to>
      <xdr:col>5</xdr:col>
      <xdr:colOff>619125</xdr:colOff>
      <xdr:row>3</xdr:row>
      <xdr:rowOff>190500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4991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F34"/>
  <sheetViews>
    <sheetView tabSelected="1" zoomScalePageLayoutView="0" workbookViewId="0" topLeftCell="A1">
      <selection activeCell="AE10" sqref="AE10"/>
    </sheetView>
  </sheetViews>
  <sheetFormatPr defaultColWidth="9.140625" defaultRowHeight="15"/>
  <cols>
    <col min="1" max="1" width="5.28125" style="0" bestFit="1" customWidth="1"/>
    <col min="2" max="2" width="11.8515625" style="0" bestFit="1" customWidth="1"/>
    <col min="3" max="26" width="3.8515625" style="0" customWidth="1"/>
    <col min="27" max="27" width="7.421875" style="0" bestFit="1" customWidth="1"/>
    <col min="28" max="28" width="6.57421875" style="0" bestFit="1" customWidth="1"/>
    <col min="29" max="29" width="8.00390625" style="0" bestFit="1" customWidth="1"/>
  </cols>
  <sheetData>
    <row r="6" spans="1:28" ht="15.75">
      <c r="A6" s="60" t="s">
        <v>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</row>
    <row r="7" spans="1:28" ht="15.75">
      <c r="A7" s="60" t="s">
        <v>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</row>
    <row r="8" spans="1:28" ht="17.25">
      <c r="A8" s="61" t="s">
        <v>41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</row>
    <row r="9" spans="1:28" ht="17.25">
      <c r="A9" s="61" t="s">
        <v>42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</row>
    <row r="10" spans="1:29" ht="65.25" customHeight="1">
      <c r="A10" s="62" t="s">
        <v>4</v>
      </c>
      <c r="B10" s="62" t="s">
        <v>5</v>
      </c>
      <c r="C10" s="65" t="s">
        <v>49</v>
      </c>
      <c r="D10" s="66"/>
      <c r="E10" s="67"/>
      <c r="F10" s="65" t="s">
        <v>51</v>
      </c>
      <c r="G10" s="66"/>
      <c r="H10" s="67"/>
      <c r="I10" s="65" t="s">
        <v>53</v>
      </c>
      <c r="J10" s="66"/>
      <c r="K10" s="67"/>
      <c r="L10" s="65" t="s">
        <v>55</v>
      </c>
      <c r="M10" s="66"/>
      <c r="N10" s="67"/>
      <c r="O10" s="65" t="s">
        <v>57</v>
      </c>
      <c r="P10" s="66"/>
      <c r="Q10" s="67"/>
      <c r="R10" s="65" t="s">
        <v>406</v>
      </c>
      <c r="S10" s="66"/>
      <c r="T10" s="67"/>
      <c r="U10" s="65" t="s">
        <v>71</v>
      </c>
      <c r="V10" s="66"/>
      <c r="W10" s="67"/>
      <c r="X10" s="65" t="s">
        <v>405</v>
      </c>
      <c r="Y10" s="66"/>
      <c r="Z10" s="67"/>
      <c r="AA10" s="63" t="s">
        <v>0</v>
      </c>
      <c r="AB10" s="63" t="s">
        <v>6</v>
      </c>
      <c r="AC10" s="63" t="s">
        <v>420</v>
      </c>
    </row>
    <row r="11" spans="1:29" ht="15">
      <c r="A11" s="62"/>
      <c r="B11" s="62"/>
      <c r="C11" s="2" t="s">
        <v>8</v>
      </c>
      <c r="D11" s="2" t="s">
        <v>1</v>
      </c>
      <c r="E11" s="32" t="s">
        <v>40</v>
      </c>
      <c r="F11" s="2" t="s">
        <v>8</v>
      </c>
      <c r="G11" s="2" t="s">
        <v>1</v>
      </c>
      <c r="H11" s="32" t="s">
        <v>40</v>
      </c>
      <c r="I11" s="2" t="s">
        <v>8</v>
      </c>
      <c r="J11" s="2" t="s">
        <v>1</v>
      </c>
      <c r="K11" s="32" t="s">
        <v>40</v>
      </c>
      <c r="L11" s="2" t="s">
        <v>8</v>
      </c>
      <c r="M11" s="2" t="s">
        <v>1</v>
      </c>
      <c r="N11" s="32" t="s">
        <v>40</v>
      </c>
      <c r="O11" s="2" t="s">
        <v>8</v>
      </c>
      <c r="P11" s="2" t="s">
        <v>1</v>
      </c>
      <c r="Q11" s="32" t="s">
        <v>40</v>
      </c>
      <c r="R11" s="2" t="s">
        <v>8</v>
      </c>
      <c r="S11" s="2" t="s">
        <v>1</v>
      </c>
      <c r="T11" s="32" t="s">
        <v>40</v>
      </c>
      <c r="U11" s="2" t="s">
        <v>8</v>
      </c>
      <c r="V11" s="2" t="s">
        <v>1</v>
      </c>
      <c r="W11" s="32" t="s">
        <v>40</v>
      </c>
      <c r="X11" s="2" t="s">
        <v>8</v>
      </c>
      <c r="Y11" s="2" t="s">
        <v>1</v>
      </c>
      <c r="Z11" s="32" t="s">
        <v>40</v>
      </c>
      <c r="AA11" s="64"/>
      <c r="AB11" s="64"/>
      <c r="AC11" s="64"/>
    </row>
    <row r="12" spans="1:29" ht="15">
      <c r="A12" s="3">
        <v>1</v>
      </c>
      <c r="B12" s="53" t="s">
        <v>117</v>
      </c>
      <c r="C12" s="4" t="s">
        <v>120</v>
      </c>
      <c r="D12" s="4">
        <v>0</v>
      </c>
      <c r="E12" s="4">
        <f aca="true" t="shared" si="0" ref="E12:E23">IF(C12="C",6,IF(C12="B",7,IF(C12="D",5,IF(C12="A",8,IF(C12="S",9,IF(C12="O",10,IF(C12="F",0)))))))</f>
        <v>0</v>
      </c>
      <c r="F12" s="4" t="s">
        <v>120</v>
      </c>
      <c r="G12" s="4">
        <v>0</v>
      </c>
      <c r="H12" s="4">
        <f aca="true" t="shared" si="1" ref="H12:H23">IF(F12="C",6,IF(F12="B",7,IF(F12="D",5,IF(F12="A",8,IF(F12="S",9,IF(F12="O",10,IF(F12="F",0)))))))</f>
        <v>0</v>
      </c>
      <c r="I12" s="4" t="s">
        <v>120</v>
      </c>
      <c r="J12" s="4">
        <v>0</v>
      </c>
      <c r="K12" s="4">
        <f aca="true" t="shared" si="2" ref="K12:K23">IF(I12="C",6,IF(I12="B",7,IF(I12="D",5,IF(I12="A",8,IF(I12="S",9,IF(I12="O",10,IF(I12="F",0)))))))</f>
        <v>0</v>
      </c>
      <c r="L12" s="4" t="s">
        <v>120</v>
      </c>
      <c r="M12" s="4">
        <v>0</v>
      </c>
      <c r="N12" s="4">
        <f aca="true" t="shared" si="3" ref="N12:N23">IF(L12="C",6,IF(L12="B",7,IF(L12="D",5,IF(L12="A",8,IF(L12="S",9,IF(L12="O",10,IF(L12="F",0)))))))</f>
        <v>0</v>
      </c>
      <c r="O12" s="4" t="s">
        <v>120</v>
      </c>
      <c r="P12" s="4">
        <v>0</v>
      </c>
      <c r="Q12" s="4">
        <f aca="true" t="shared" si="4" ref="Q12:Q23">IF(O12="C",6,IF(O12="B",7,IF(O12="D",5,IF(O12="A",8,IF(O12="S",9,IF(O12="O",10,IF(O12="F",0)))))))</f>
        <v>0</v>
      </c>
      <c r="R12" s="4" t="s">
        <v>1</v>
      </c>
      <c r="S12" s="4">
        <v>3</v>
      </c>
      <c r="T12" s="4">
        <f aca="true" t="shared" si="5" ref="T12:T23">IF(R12="C",6,IF(R12="B",7,IF(R12="D",5,IF(R12="A",8,IF(R12="S",9,IF(R12="O",10,IF(R12="F",0)))))))</f>
        <v>6</v>
      </c>
      <c r="U12" s="4" t="s">
        <v>1</v>
      </c>
      <c r="V12" s="4">
        <v>2</v>
      </c>
      <c r="W12" s="4">
        <f aca="true" t="shared" si="6" ref="W12:W23">IF(U12="C",6,IF(U12="B",7,IF(U12="D",5,IF(U12="A",8,IF(U12="S",9,IF(U12="O",10,IF(U12="F",0)))))))</f>
        <v>6</v>
      </c>
      <c r="X12" s="4" t="s">
        <v>1</v>
      </c>
      <c r="Y12" s="4">
        <v>2</v>
      </c>
      <c r="Z12" s="4">
        <f aca="true" t="shared" si="7" ref="Z12:Z23">IF(X12="C",6,IF(X12="B",7,IF(X12="D",5,IF(X12="A",8,IF(X12="S",9,IF(X12="O",10,IF(X12="F",0)))))))</f>
        <v>6</v>
      </c>
      <c r="AA12" s="4">
        <f aca="true" t="shared" si="8" ref="AA12:AA23">SUM(D12,G12,J12,M12,P12,S12,V12,Y12)</f>
        <v>7</v>
      </c>
      <c r="AB12" s="3">
        <v>5</v>
      </c>
      <c r="AC12" s="14">
        <v>6</v>
      </c>
    </row>
    <row r="13" spans="1:29" ht="15">
      <c r="A13" s="3">
        <v>2</v>
      </c>
      <c r="B13" s="53" t="s">
        <v>127</v>
      </c>
      <c r="C13" s="4" t="s">
        <v>129</v>
      </c>
      <c r="D13" s="4">
        <v>3</v>
      </c>
      <c r="E13" s="4">
        <f t="shared" si="0"/>
        <v>8</v>
      </c>
      <c r="F13" s="4" t="s">
        <v>130</v>
      </c>
      <c r="G13" s="4">
        <v>3</v>
      </c>
      <c r="H13" s="4">
        <f t="shared" si="1"/>
        <v>7</v>
      </c>
      <c r="I13" s="4" t="s">
        <v>128</v>
      </c>
      <c r="J13" s="4">
        <v>3</v>
      </c>
      <c r="K13" s="4">
        <f t="shared" si="2"/>
        <v>5</v>
      </c>
      <c r="L13" s="4" t="s">
        <v>130</v>
      </c>
      <c r="M13" s="4">
        <v>3</v>
      </c>
      <c r="N13" s="4">
        <f t="shared" si="3"/>
        <v>7</v>
      </c>
      <c r="O13" s="4" t="s">
        <v>129</v>
      </c>
      <c r="P13" s="4">
        <v>3</v>
      </c>
      <c r="Q13" s="4">
        <f t="shared" si="4"/>
        <v>8</v>
      </c>
      <c r="R13" s="4" t="s">
        <v>128</v>
      </c>
      <c r="S13" s="4">
        <v>3</v>
      </c>
      <c r="T13" s="4">
        <f t="shared" si="5"/>
        <v>5</v>
      </c>
      <c r="U13" s="4" t="s">
        <v>131</v>
      </c>
      <c r="V13" s="4">
        <v>2</v>
      </c>
      <c r="W13" s="4">
        <f t="shared" si="6"/>
        <v>10</v>
      </c>
      <c r="X13" s="4" t="s">
        <v>131</v>
      </c>
      <c r="Y13" s="4">
        <v>2</v>
      </c>
      <c r="Z13" s="4">
        <f t="shared" si="7"/>
        <v>10</v>
      </c>
      <c r="AA13" s="4">
        <f t="shared" si="8"/>
        <v>22</v>
      </c>
      <c r="AB13" s="3">
        <v>0</v>
      </c>
      <c r="AC13" s="14">
        <v>7.2727272727272725</v>
      </c>
    </row>
    <row r="14" spans="1:29" ht="15">
      <c r="A14" s="3">
        <v>3</v>
      </c>
      <c r="B14" s="53" t="s">
        <v>132</v>
      </c>
      <c r="C14" s="4" t="s">
        <v>130</v>
      </c>
      <c r="D14" s="4">
        <v>3</v>
      </c>
      <c r="E14" s="4">
        <f t="shared" si="0"/>
        <v>7</v>
      </c>
      <c r="F14" s="4" t="s">
        <v>120</v>
      </c>
      <c r="G14" s="4">
        <v>0</v>
      </c>
      <c r="H14" s="4">
        <f t="shared" si="1"/>
        <v>0</v>
      </c>
      <c r="I14" s="4" t="s">
        <v>129</v>
      </c>
      <c r="J14" s="4">
        <v>3</v>
      </c>
      <c r="K14" s="4">
        <f t="shared" si="2"/>
        <v>8</v>
      </c>
      <c r="L14" s="4" t="s">
        <v>129</v>
      </c>
      <c r="M14" s="4">
        <v>3</v>
      </c>
      <c r="N14" s="4">
        <f t="shared" si="3"/>
        <v>8</v>
      </c>
      <c r="O14" s="4" t="s">
        <v>120</v>
      </c>
      <c r="P14" s="4">
        <v>0</v>
      </c>
      <c r="Q14" s="4">
        <f t="shared" si="4"/>
        <v>0</v>
      </c>
      <c r="R14" s="4" t="s">
        <v>133</v>
      </c>
      <c r="S14" s="4">
        <v>3</v>
      </c>
      <c r="T14" s="4">
        <f t="shared" si="5"/>
        <v>9</v>
      </c>
      <c r="U14" s="4" t="s">
        <v>131</v>
      </c>
      <c r="V14" s="4">
        <v>2</v>
      </c>
      <c r="W14" s="4">
        <f t="shared" si="6"/>
        <v>10</v>
      </c>
      <c r="X14" s="4" t="s">
        <v>131</v>
      </c>
      <c r="Y14" s="4">
        <v>2</v>
      </c>
      <c r="Z14" s="4">
        <f t="shared" si="7"/>
        <v>10</v>
      </c>
      <c r="AA14" s="4">
        <f t="shared" si="8"/>
        <v>16</v>
      </c>
      <c r="AB14" s="3">
        <v>2</v>
      </c>
      <c r="AC14" s="14">
        <v>8.5</v>
      </c>
    </row>
    <row r="15" spans="1:29" ht="15">
      <c r="A15" s="3">
        <v>4</v>
      </c>
      <c r="B15" s="53" t="s">
        <v>134</v>
      </c>
      <c r="C15" s="4" t="s">
        <v>120</v>
      </c>
      <c r="D15" s="4">
        <v>0</v>
      </c>
      <c r="E15" s="4">
        <f t="shared" si="0"/>
        <v>0</v>
      </c>
      <c r="F15" s="4" t="s">
        <v>120</v>
      </c>
      <c r="G15" s="4">
        <v>0</v>
      </c>
      <c r="H15" s="4">
        <f t="shared" si="1"/>
        <v>0</v>
      </c>
      <c r="I15" s="4" t="s">
        <v>120</v>
      </c>
      <c r="J15" s="4">
        <v>0</v>
      </c>
      <c r="K15" s="4">
        <f t="shared" si="2"/>
        <v>0</v>
      </c>
      <c r="L15" s="4" t="s">
        <v>128</v>
      </c>
      <c r="M15" s="4">
        <v>3</v>
      </c>
      <c r="N15" s="4">
        <f t="shared" si="3"/>
        <v>5</v>
      </c>
      <c r="O15" s="4" t="s">
        <v>120</v>
      </c>
      <c r="P15" s="4">
        <v>0</v>
      </c>
      <c r="Q15" s="4">
        <f t="shared" si="4"/>
        <v>0</v>
      </c>
      <c r="R15" s="4" t="s">
        <v>128</v>
      </c>
      <c r="S15" s="4">
        <v>3</v>
      </c>
      <c r="T15" s="4">
        <f t="shared" si="5"/>
        <v>5</v>
      </c>
      <c r="U15" s="4" t="s">
        <v>133</v>
      </c>
      <c r="V15" s="4">
        <v>2</v>
      </c>
      <c r="W15" s="4">
        <f t="shared" si="6"/>
        <v>9</v>
      </c>
      <c r="X15" s="4" t="s">
        <v>133</v>
      </c>
      <c r="Y15" s="4">
        <v>2</v>
      </c>
      <c r="Z15" s="4">
        <f t="shared" si="7"/>
        <v>9</v>
      </c>
      <c r="AA15" s="4">
        <f t="shared" si="8"/>
        <v>10</v>
      </c>
      <c r="AB15" s="3">
        <v>4</v>
      </c>
      <c r="AC15" s="14">
        <v>6.6</v>
      </c>
    </row>
    <row r="16" spans="1:29" ht="15">
      <c r="A16" s="3">
        <v>5</v>
      </c>
      <c r="B16" s="53" t="s">
        <v>311</v>
      </c>
      <c r="C16" s="4" t="s">
        <v>120</v>
      </c>
      <c r="D16" s="4">
        <v>0</v>
      </c>
      <c r="E16" s="4">
        <f t="shared" si="0"/>
        <v>0</v>
      </c>
      <c r="F16" s="4" t="s">
        <v>130</v>
      </c>
      <c r="G16" s="4">
        <v>3</v>
      </c>
      <c r="H16" s="4">
        <f t="shared" si="1"/>
        <v>7</v>
      </c>
      <c r="I16" s="4" t="s">
        <v>120</v>
      </c>
      <c r="J16" s="4">
        <v>0</v>
      </c>
      <c r="K16" s="4">
        <f t="shared" si="2"/>
        <v>0</v>
      </c>
      <c r="L16" s="4" t="s">
        <v>120</v>
      </c>
      <c r="M16" s="4">
        <v>0</v>
      </c>
      <c r="N16" s="4">
        <f t="shared" si="3"/>
        <v>0</v>
      </c>
      <c r="O16" s="4" t="s">
        <v>120</v>
      </c>
      <c r="P16" s="4">
        <v>0</v>
      </c>
      <c r="Q16" s="4">
        <f t="shared" si="4"/>
        <v>0</v>
      </c>
      <c r="R16" s="4" t="s">
        <v>130</v>
      </c>
      <c r="S16" s="4">
        <v>3</v>
      </c>
      <c r="T16" s="4">
        <f t="shared" si="5"/>
        <v>7</v>
      </c>
      <c r="U16" s="4" t="s">
        <v>133</v>
      </c>
      <c r="V16" s="4">
        <v>2</v>
      </c>
      <c r="W16" s="4">
        <f t="shared" si="6"/>
        <v>9</v>
      </c>
      <c r="X16" s="4" t="s">
        <v>133</v>
      </c>
      <c r="Y16" s="4">
        <v>2</v>
      </c>
      <c r="Z16" s="4">
        <f t="shared" si="7"/>
        <v>9</v>
      </c>
      <c r="AA16" s="4">
        <f t="shared" si="8"/>
        <v>10</v>
      </c>
      <c r="AB16" s="3">
        <v>4</v>
      </c>
      <c r="AC16" s="14">
        <v>7.8</v>
      </c>
    </row>
    <row r="17" spans="1:29" ht="15">
      <c r="A17" s="3">
        <v>6</v>
      </c>
      <c r="B17" s="53" t="s">
        <v>312</v>
      </c>
      <c r="C17" s="4" t="s">
        <v>129</v>
      </c>
      <c r="D17" s="4">
        <v>3</v>
      </c>
      <c r="E17" s="4">
        <f t="shared" si="0"/>
        <v>8</v>
      </c>
      <c r="F17" s="4" t="s">
        <v>1</v>
      </c>
      <c r="G17" s="4">
        <v>3</v>
      </c>
      <c r="H17" s="4">
        <f t="shared" si="1"/>
        <v>6</v>
      </c>
      <c r="I17" s="4" t="s">
        <v>130</v>
      </c>
      <c r="J17" s="4">
        <v>3</v>
      </c>
      <c r="K17" s="4">
        <f t="shared" si="2"/>
        <v>7</v>
      </c>
      <c r="L17" s="4" t="s">
        <v>129</v>
      </c>
      <c r="M17" s="4">
        <v>3</v>
      </c>
      <c r="N17" s="4">
        <f t="shared" si="3"/>
        <v>8</v>
      </c>
      <c r="O17" s="4" t="s">
        <v>129</v>
      </c>
      <c r="P17" s="4">
        <v>3</v>
      </c>
      <c r="Q17" s="4">
        <f t="shared" si="4"/>
        <v>8</v>
      </c>
      <c r="R17" s="4" t="s">
        <v>133</v>
      </c>
      <c r="S17" s="4">
        <v>3</v>
      </c>
      <c r="T17" s="4">
        <f t="shared" si="5"/>
        <v>9</v>
      </c>
      <c r="U17" s="4" t="s">
        <v>131</v>
      </c>
      <c r="V17" s="4">
        <v>2</v>
      </c>
      <c r="W17" s="4">
        <f t="shared" si="6"/>
        <v>10</v>
      </c>
      <c r="X17" s="4" t="s">
        <v>131</v>
      </c>
      <c r="Y17" s="4">
        <v>2</v>
      </c>
      <c r="Z17" s="4">
        <f t="shared" si="7"/>
        <v>10</v>
      </c>
      <c r="AA17" s="4">
        <f t="shared" si="8"/>
        <v>22</v>
      </c>
      <c r="AB17" s="3">
        <v>0</v>
      </c>
      <c r="AC17" s="14">
        <v>8.090909090909092</v>
      </c>
    </row>
    <row r="18" spans="1:29" ht="15">
      <c r="A18" s="3">
        <v>7</v>
      </c>
      <c r="B18" s="53" t="s">
        <v>313</v>
      </c>
      <c r="C18" s="4" t="s">
        <v>130</v>
      </c>
      <c r="D18" s="4">
        <v>3</v>
      </c>
      <c r="E18" s="4">
        <f t="shared" si="0"/>
        <v>7</v>
      </c>
      <c r="F18" s="4" t="s">
        <v>130</v>
      </c>
      <c r="G18" s="4">
        <v>3</v>
      </c>
      <c r="H18" s="4">
        <f t="shared" si="1"/>
        <v>7</v>
      </c>
      <c r="I18" s="4" t="s">
        <v>130</v>
      </c>
      <c r="J18" s="4">
        <v>3</v>
      </c>
      <c r="K18" s="4">
        <f t="shared" si="2"/>
        <v>7</v>
      </c>
      <c r="L18" s="4" t="s">
        <v>129</v>
      </c>
      <c r="M18" s="4">
        <v>3</v>
      </c>
      <c r="N18" s="4">
        <f t="shared" si="3"/>
        <v>8</v>
      </c>
      <c r="O18" s="4" t="s">
        <v>120</v>
      </c>
      <c r="P18" s="4">
        <v>0</v>
      </c>
      <c r="Q18" s="4">
        <f t="shared" si="4"/>
        <v>0</v>
      </c>
      <c r="R18" s="4" t="s">
        <v>133</v>
      </c>
      <c r="S18" s="4">
        <v>3</v>
      </c>
      <c r="T18" s="4">
        <f t="shared" si="5"/>
        <v>9</v>
      </c>
      <c r="U18" s="4" t="s">
        <v>131</v>
      </c>
      <c r="V18" s="4">
        <v>2</v>
      </c>
      <c r="W18" s="4">
        <f t="shared" si="6"/>
        <v>10</v>
      </c>
      <c r="X18" s="4" t="s">
        <v>131</v>
      </c>
      <c r="Y18" s="4">
        <v>2</v>
      </c>
      <c r="Z18" s="4">
        <f t="shared" si="7"/>
        <v>10</v>
      </c>
      <c r="AA18" s="4">
        <f t="shared" si="8"/>
        <v>19</v>
      </c>
      <c r="AB18" s="3">
        <v>1</v>
      </c>
      <c r="AC18" s="14">
        <v>8.105263157894736</v>
      </c>
    </row>
    <row r="19" spans="1:29" ht="15">
      <c r="A19" s="3">
        <v>8</v>
      </c>
      <c r="B19" s="53" t="s">
        <v>314</v>
      </c>
      <c r="C19" s="4" t="s">
        <v>1</v>
      </c>
      <c r="D19" s="4">
        <v>3</v>
      </c>
      <c r="E19" s="4">
        <f t="shared" si="0"/>
        <v>6</v>
      </c>
      <c r="F19" s="4" t="s">
        <v>1</v>
      </c>
      <c r="G19" s="4">
        <v>3</v>
      </c>
      <c r="H19" s="4">
        <f t="shared" si="1"/>
        <v>6</v>
      </c>
      <c r="I19" s="4" t="s">
        <v>120</v>
      </c>
      <c r="J19" s="4">
        <v>0</v>
      </c>
      <c r="K19" s="4">
        <f t="shared" si="2"/>
        <v>0</v>
      </c>
      <c r="L19" s="4" t="s">
        <v>129</v>
      </c>
      <c r="M19" s="4">
        <v>3</v>
      </c>
      <c r="N19" s="4">
        <f t="shared" si="3"/>
        <v>8</v>
      </c>
      <c r="O19" s="4" t="s">
        <v>130</v>
      </c>
      <c r="P19" s="4">
        <v>3</v>
      </c>
      <c r="Q19" s="4">
        <f t="shared" si="4"/>
        <v>7</v>
      </c>
      <c r="R19" s="4" t="s">
        <v>130</v>
      </c>
      <c r="S19" s="4">
        <v>3</v>
      </c>
      <c r="T19" s="4">
        <f t="shared" si="5"/>
        <v>7</v>
      </c>
      <c r="U19" s="4" t="s">
        <v>133</v>
      </c>
      <c r="V19" s="4">
        <v>2</v>
      </c>
      <c r="W19" s="4">
        <f t="shared" si="6"/>
        <v>9</v>
      </c>
      <c r="X19" s="4" t="s">
        <v>131</v>
      </c>
      <c r="Y19" s="4">
        <v>2</v>
      </c>
      <c r="Z19" s="4">
        <f t="shared" si="7"/>
        <v>10</v>
      </c>
      <c r="AA19" s="4">
        <f t="shared" si="8"/>
        <v>19</v>
      </c>
      <c r="AB19" s="3">
        <v>1</v>
      </c>
      <c r="AC19" s="14">
        <v>7.368421052631579</v>
      </c>
    </row>
    <row r="20" spans="1:29" ht="15">
      <c r="A20" s="3">
        <v>9</v>
      </c>
      <c r="B20" s="53" t="s">
        <v>315</v>
      </c>
      <c r="C20" s="4" t="s">
        <v>128</v>
      </c>
      <c r="D20" s="4">
        <v>3</v>
      </c>
      <c r="E20" s="4">
        <f t="shared" si="0"/>
        <v>5</v>
      </c>
      <c r="F20" s="4" t="s">
        <v>131</v>
      </c>
      <c r="G20" s="4">
        <v>3</v>
      </c>
      <c r="H20" s="4">
        <f t="shared" si="1"/>
        <v>10</v>
      </c>
      <c r="I20" s="4" t="s">
        <v>1</v>
      </c>
      <c r="J20" s="4">
        <v>3</v>
      </c>
      <c r="K20" s="4">
        <f t="shared" si="2"/>
        <v>6</v>
      </c>
      <c r="L20" s="4" t="s">
        <v>128</v>
      </c>
      <c r="M20" s="4">
        <v>3</v>
      </c>
      <c r="N20" s="4">
        <f t="shared" si="3"/>
        <v>5</v>
      </c>
      <c r="O20" s="4" t="s">
        <v>1</v>
      </c>
      <c r="P20" s="4">
        <v>3</v>
      </c>
      <c r="Q20" s="4">
        <f t="shared" si="4"/>
        <v>6</v>
      </c>
      <c r="R20" s="4" t="s">
        <v>133</v>
      </c>
      <c r="S20" s="4">
        <v>3</v>
      </c>
      <c r="T20" s="4">
        <f t="shared" si="5"/>
        <v>9</v>
      </c>
      <c r="U20" s="4" t="s">
        <v>133</v>
      </c>
      <c r="V20" s="4">
        <v>2</v>
      </c>
      <c r="W20" s="4">
        <f t="shared" si="6"/>
        <v>9</v>
      </c>
      <c r="X20" s="4" t="s">
        <v>131</v>
      </c>
      <c r="Y20" s="4">
        <v>2</v>
      </c>
      <c r="Z20" s="4">
        <f t="shared" si="7"/>
        <v>10</v>
      </c>
      <c r="AA20" s="4">
        <f t="shared" si="8"/>
        <v>22</v>
      </c>
      <c r="AB20" s="3">
        <v>0</v>
      </c>
      <c r="AC20" s="14">
        <v>7.318181818181818</v>
      </c>
    </row>
    <row r="21" spans="1:29" ht="15">
      <c r="A21" s="3">
        <v>10</v>
      </c>
      <c r="B21" s="53" t="s">
        <v>316</v>
      </c>
      <c r="C21" s="4" t="s">
        <v>133</v>
      </c>
      <c r="D21" s="4">
        <v>3</v>
      </c>
      <c r="E21" s="4">
        <f t="shared" si="0"/>
        <v>9</v>
      </c>
      <c r="F21" s="4" t="s">
        <v>130</v>
      </c>
      <c r="G21" s="4">
        <v>3</v>
      </c>
      <c r="H21" s="4">
        <f t="shared" si="1"/>
        <v>7</v>
      </c>
      <c r="I21" s="4" t="s">
        <v>1</v>
      </c>
      <c r="J21" s="4">
        <v>3</v>
      </c>
      <c r="K21" s="4">
        <f t="shared" si="2"/>
        <v>6</v>
      </c>
      <c r="L21" s="4" t="s">
        <v>133</v>
      </c>
      <c r="M21" s="4">
        <v>3</v>
      </c>
      <c r="N21" s="4">
        <f t="shared" si="3"/>
        <v>9</v>
      </c>
      <c r="O21" s="4" t="s">
        <v>129</v>
      </c>
      <c r="P21" s="4">
        <v>3</v>
      </c>
      <c r="Q21" s="4">
        <f t="shared" si="4"/>
        <v>8</v>
      </c>
      <c r="R21" s="4" t="s">
        <v>133</v>
      </c>
      <c r="S21" s="4">
        <v>3</v>
      </c>
      <c r="T21" s="4">
        <f t="shared" si="5"/>
        <v>9</v>
      </c>
      <c r="U21" s="4" t="s">
        <v>131</v>
      </c>
      <c r="V21" s="4">
        <v>2</v>
      </c>
      <c r="W21" s="4">
        <f t="shared" si="6"/>
        <v>10</v>
      </c>
      <c r="X21" s="4" t="s">
        <v>131</v>
      </c>
      <c r="Y21" s="4">
        <v>2</v>
      </c>
      <c r="Z21" s="4">
        <f t="shared" si="7"/>
        <v>10</v>
      </c>
      <c r="AA21" s="4">
        <f t="shared" si="8"/>
        <v>22</v>
      </c>
      <c r="AB21" s="3">
        <v>0</v>
      </c>
      <c r="AC21" s="14">
        <v>8.363636363636363</v>
      </c>
    </row>
    <row r="22" spans="1:29" ht="15">
      <c r="A22" s="3">
        <v>11</v>
      </c>
      <c r="B22" s="53" t="s">
        <v>317</v>
      </c>
      <c r="C22" s="4" t="s">
        <v>1</v>
      </c>
      <c r="D22" s="4">
        <v>3</v>
      </c>
      <c r="E22" s="4">
        <f t="shared" si="0"/>
        <v>6</v>
      </c>
      <c r="F22" s="4" t="s">
        <v>1</v>
      </c>
      <c r="G22" s="4">
        <v>3</v>
      </c>
      <c r="H22" s="4">
        <f t="shared" si="1"/>
        <v>6</v>
      </c>
      <c r="I22" s="4" t="s">
        <v>130</v>
      </c>
      <c r="J22" s="4">
        <v>3</v>
      </c>
      <c r="K22" s="4">
        <f t="shared" si="2"/>
        <v>7</v>
      </c>
      <c r="L22" s="4" t="s">
        <v>130</v>
      </c>
      <c r="M22" s="4">
        <v>3</v>
      </c>
      <c r="N22" s="4">
        <f t="shared" si="3"/>
        <v>7</v>
      </c>
      <c r="O22" s="4" t="s">
        <v>120</v>
      </c>
      <c r="P22" s="4">
        <v>0</v>
      </c>
      <c r="Q22" s="4">
        <f t="shared" si="4"/>
        <v>0</v>
      </c>
      <c r="R22" s="4" t="s">
        <v>131</v>
      </c>
      <c r="S22" s="4">
        <v>3</v>
      </c>
      <c r="T22" s="4">
        <f t="shared" si="5"/>
        <v>10</v>
      </c>
      <c r="U22" s="4" t="s">
        <v>131</v>
      </c>
      <c r="V22" s="4">
        <v>2</v>
      </c>
      <c r="W22" s="4">
        <f t="shared" si="6"/>
        <v>10</v>
      </c>
      <c r="X22" s="4" t="s">
        <v>131</v>
      </c>
      <c r="Y22" s="4">
        <v>2</v>
      </c>
      <c r="Z22" s="4">
        <f t="shared" si="7"/>
        <v>10</v>
      </c>
      <c r="AA22" s="4">
        <f t="shared" si="8"/>
        <v>19</v>
      </c>
      <c r="AB22" s="3">
        <v>1</v>
      </c>
      <c r="AC22" s="14">
        <v>7.7894736842105265</v>
      </c>
    </row>
    <row r="23" spans="1:29" ht="15">
      <c r="A23" s="3">
        <v>12</v>
      </c>
      <c r="B23" s="53" t="s">
        <v>318</v>
      </c>
      <c r="C23" s="4" t="s">
        <v>1</v>
      </c>
      <c r="D23" s="4">
        <v>3</v>
      </c>
      <c r="E23" s="4">
        <f t="shared" si="0"/>
        <v>6</v>
      </c>
      <c r="F23" s="4" t="s">
        <v>130</v>
      </c>
      <c r="G23" s="4">
        <v>3</v>
      </c>
      <c r="H23" s="4">
        <f t="shared" si="1"/>
        <v>7</v>
      </c>
      <c r="I23" s="4" t="s">
        <v>130</v>
      </c>
      <c r="J23" s="4">
        <v>3</v>
      </c>
      <c r="K23" s="4">
        <f t="shared" si="2"/>
        <v>7</v>
      </c>
      <c r="L23" s="4" t="s">
        <v>129</v>
      </c>
      <c r="M23" s="4">
        <v>3</v>
      </c>
      <c r="N23" s="4">
        <f t="shared" si="3"/>
        <v>8</v>
      </c>
      <c r="O23" s="4" t="s">
        <v>129</v>
      </c>
      <c r="P23" s="4">
        <v>3</v>
      </c>
      <c r="Q23" s="4">
        <f t="shared" si="4"/>
        <v>8</v>
      </c>
      <c r="R23" s="4" t="s">
        <v>131</v>
      </c>
      <c r="S23" s="4">
        <v>3</v>
      </c>
      <c r="T23" s="4">
        <f t="shared" si="5"/>
        <v>10</v>
      </c>
      <c r="U23" s="4" t="s">
        <v>131</v>
      </c>
      <c r="V23" s="4">
        <v>2</v>
      </c>
      <c r="W23" s="4">
        <f t="shared" si="6"/>
        <v>10</v>
      </c>
      <c r="X23" s="4" t="s">
        <v>131</v>
      </c>
      <c r="Y23" s="4">
        <v>2</v>
      </c>
      <c r="Z23" s="4">
        <f t="shared" si="7"/>
        <v>10</v>
      </c>
      <c r="AA23" s="4">
        <f t="shared" si="8"/>
        <v>22</v>
      </c>
      <c r="AB23" s="3">
        <v>0</v>
      </c>
      <c r="AC23" s="14">
        <v>8.090909090909092</v>
      </c>
    </row>
    <row r="34" spans="31:32" ht="15">
      <c r="AE34" s="56"/>
      <c r="AF34" s="56"/>
    </row>
  </sheetData>
  <sheetProtection/>
  <mergeCells count="17">
    <mergeCell ref="AC10:AC11"/>
    <mergeCell ref="C10:E10"/>
    <mergeCell ref="F10:H10"/>
    <mergeCell ref="I10:K10"/>
    <mergeCell ref="L10:N10"/>
    <mergeCell ref="O10:Q10"/>
    <mergeCell ref="R10:T10"/>
    <mergeCell ref="U10:W10"/>
    <mergeCell ref="X10:Z10"/>
    <mergeCell ref="AA10:AA11"/>
    <mergeCell ref="A6:AB6"/>
    <mergeCell ref="A7:AB7"/>
    <mergeCell ref="A8:AB8"/>
    <mergeCell ref="A9:AB9"/>
    <mergeCell ref="A10:A11"/>
    <mergeCell ref="B10:B11"/>
    <mergeCell ref="AB10:AB11"/>
  </mergeCells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AC22"/>
  <sheetViews>
    <sheetView zoomScalePageLayoutView="0" workbookViewId="0" topLeftCell="A1">
      <selection activeCell="AE10" sqref="AE10"/>
    </sheetView>
  </sheetViews>
  <sheetFormatPr defaultColWidth="9.140625" defaultRowHeight="15"/>
  <cols>
    <col min="1" max="1" width="5.28125" style="0" bestFit="1" customWidth="1"/>
    <col min="2" max="2" width="11.8515625" style="0" bestFit="1" customWidth="1"/>
    <col min="3" max="26" width="3.7109375" style="0" customWidth="1"/>
    <col min="27" max="27" width="7.421875" style="0" bestFit="1" customWidth="1"/>
    <col min="28" max="28" width="8.57421875" style="0" customWidth="1"/>
  </cols>
  <sheetData>
    <row r="6" spans="1:28" ht="15.75">
      <c r="A6" s="60" t="s">
        <v>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</row>
    <row r="7" spans="1:28" ht="15.75">
      <c r="A7" s="60" t="s">
        <v>9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</row>
    <row r="8" spans="1:28" ht="17.25">
      <c r="A8" s="61" t="s">
        <v>41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</row>
    <row r="9" spans="1:28" ht="17.25">
      <c r="A9" s="61" t="s">
        <v>42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</row>
    <row r="10" spans="1:29" ht="60.75" customHeight="1">
      <c r="A10" s="62" t="s">
        <v>4</v>
      </c>
      <c r="B10" s="62" t="s">
        <v>5</v>
      </c>
      <c r="C10" s="65" t="s">
        <v>59</v>
      </c>
      <c r="D10" s="66"/>
      <c r="E10" s="67"/>
      <c r="F10" s="65" t="s">
        <v>61</v>
      </c>
      <c r="G10" s="66"/>
      <c r="H10" s="67"/>
      <c r="I10" s="65" t="s">
        <v>63</v>
      </c>
      <c r="J10" s="66"/>
      <c r="K10" s="67"/>
      <c r="L10" s="65" t="s">
        <v>65</v>
      </c>
      <c r="M10" s="66"/>
      <c r="N10" s="67"/>
      <c r="O10" s="65" t="s">
        <v>67</v>
      </c>
      <c r="P10" s="66"/>
      <c r="Q10" s="67"/>
      <c r="R10" s="65" t="s">
        <v>69</v>
      </c>
      <c r="S10" s="66"/>
      <c r="T10" s="67"/>
      <c r="U10" s="65" t="s">
        <v>407</v>
      </c>
      <c r="V10" s="66"/>
      <c r="W10" s="67"/>
      <c r="X10" s="65" t="s">
        <v>408</v>
      </c>
      <c r="Y10" s="66"/>
      <c r="Z10" s="67"/>
      <c r="AA10" s="63" t="s">
        <v>0</v>
      </c>
      <c r="AB10" s="63" t="s">
        <v>6</v>
      </c>
      <c r="AC10" s="63" t="s">
        <v>420</v>
      </c>
    </row>
    <row r="11" spans="1:29" ht="15">
      <c r="A11" s="62"/>
      <c r="B11" s="62"/>
      <c r="C11" s="2" t="s">
        <v>8</v>
      </c>
      <c r="D11" s="2" t="s">
        <v>1</v>
      </c>
      <c r="E11" s="32" t="s">
        <v>40</v>
      </c>
      <c r="F11" s="2" t="s">
        <v>8</v>
      </c>
      <c r="G11" s="2" t="s">
        <v>1</v>
      </c>
      <c r="H11" s="32" t="s">
        <v>40</v>
      </c>
      <c r="I11" s="2" t="s">
        <v>8</v>
      </c>
      <c r="J11" s="2" t="s">
        <v>1</v>
      </c>
      <c r="K11" s="32" t="s">
        <v>40</v>
      </c>
      <c r="L11" s="2" t="s">
        <v>8</v>
      </c>
      <c r="M11" s="2" t="s">
        <v>1</v>
      </c>
      <c r="N11" s="32" t="s">
        <v>40</v>
      </c>
      <c r="O11" s="2" t="s">
        <v>8</v>
      </c>
      <c r="P11" s="2" t="s">
        <v>1</v>
      </c>
      <c r="Q11" s="32" t="s">
        <v>40</v>
      </c>
      <c r="R11" s="2" t="s">
        <v>8</v>
      </c>
      <c r="S11" s="2" t="s">
        <v>1</v>
      </c>
      <c r="T11" s="32" t="s">
        <v>40</v>
      </c>
      <c r="U11" s="2" t="s">
        <v>8</v>
      </c>
      <c r="V11" s="2" t="s">
        <v>1</v>
      </c>
      <c r="W11" s="32" t="s">
        <v>40</v>
      </c>
      <c r="X11" s="2" t="s">
        <v>8</v>
      </c>
      <c r="Y11" s="2" t="s">
        <v>1</v>
      </c>
      <c r="Z11" s="32" t="s">
        <v>40</v>
      </c>
      <c r="AA11" s="64"/>
      <c r="AB11" s="64"/>
      <c r="AC11" s="64"/>
    </row>
    <row r="12" spans="1:29" ht="15">
      <c r="A12" s="3">
        <v>1</v>
      </c>
      <c r="B12" s="4" t="s">
        <v>135</v>
      </c>
      <c r="C12" s="4" t="s">
        <v>130</v>
      </c>
      <c r="D12" s="4">
        <v>3</v>
      </c>
      <c r="E12" s="4">
        <f aca="true" t="shared" si="0" ref="E12:E22">IF(C12="C",6,IF(C12="B",7,IF(C12="D",5,IF(C12="A",8,IF(C12="S",9,IF(C12="O",10,IF(C12="F",0)))))))</f>
        <v>7</v>
      </c>
      <c r="F12" s="4" t="s">
        <v>129</v>
      </c>
      <c r="G12" s="4">
        <v>3</v>
      </c>
      <c r="H12" s="4">
        <f aca="true" t="shared" si="1" ref="H12:H22">IF(F12="C",6,IF(F12="B",7,IF(F12="D",5,IF(F12="A",8,IF(F12="S",9,IF(F12="O",10,IF(F12="F",0)))))))</f>
        <v>8</v>
      </c>
      <c r="I12" s="4" t="s">
        <v>128</v>
      </c>
      <c r="J12" s="4">
        <v>3</v>
      </c>
      <c r="K12" s="4">
        <f aca="true" t="shared" si="2" ref="K12:K22">IF(I12="C",6,IF(I12="B",7,IF(I12="D",5,IF(I12="A",8,IF(I12="S",9,IF(I12="O",10,IF(I12="F",0)))))))</f>
        <v>5</v>
      </c>
      <c r="L12" s="4" t="s">
        <v>129</v>
      </c>
      <c r="M12" s="4">
        <v>3</v>
      </c>
      <c r="N12" s="4">
        <f aca="true" t="shared" si="3" ref="N12:N22">IF(L12="C",6,IF(L12="B",7,IF(L12="D",5,IF(L12="A",8,IF(L12="S",9,IF(L12="O",10,IF(L12="F",0)))))))</f>
        <v>8</v>
      </c>
      <c r="O12" s="4" t="s">
        <v>131</v>
      </c>
      <c r="P12" s="4">
        <v>3</v>
      </c>
      <c r="Q12" s="4">
        <f aca="true" t="shared" si="4" ref="Q12:Q22">IF(O12="C",6,IF(O12="B",7,IF(O12="D",5,IF(O12="A",8,IF(O12="S",9,IF(O12="O",10,IF(O12="F",0)))))))</f>
        <v>10</v>
      </c>
      <c r="R12" s="4" t="s">
        <v>1</v>
      </c>
      <c r="S12" s="4">
        <v>3</v>
      </c>
      <c r="T12" s="4">
        <f aca="true" t="shared" si="5" ref="T12:T22">IF(R12="C",6,IF(R12="B",7,IF(R12="D",5,IF(R12="A",8,IF(R12="S",9,IF(R12="O",10,IF(R12="F",0)))))))</f>
        <v>6</v>
      </c>
      <c r="U12" s="4" t="s">
        <v>133</v>
      </c>
      <c r="V12" s="4">
        <v>2</v>
      </c>
      <c r="W12" s="4">
        <f aca="true" t="shared" si="6" ref="W12:W22">IF(U12="C",6,IF(U12="B",7,IF(U12="D",5,IF(U12="A",8,IF(U12="S",9,IF(U12="O",10,IF(U12="F",0)))))))</f>
        <v>9</v>
      </c>
      <c r="X12" s="4" t="s">
        <v>131</v>
      </c>
      <c r="Y12" s="4">
        <v>2</v>
      </c>
      <c r="Z12" s="4">
        <f aca="true" t="shared" si="7" ref="Z12:Z22">IF(X12="C",6,IF(X12="B",7,IF(X12="D",5,IF(X12="A",8,IF(X12="S",9,IF(X12="O",10,IF(X12="F",0)))))))</f>
        <v>10</v>
      </c>
      <c r="AA12" s="4">
        <f aca="true" t="shared" si="8" ref="AA12:AA22">SUM(D12,G12,J12,M12,P12,S12,V12,Y12)</f>
        <v>22</v>
      </c>
      <c r="AB12" s="3">
        <v>0</v>
      </c>
      <c r="AC12" s="14">
        <v>7.7272727272727275</v>
      </c>
    </row>
    <row r="13" spans="1:29" ht="15">
      <c r="A13" s="3">
        <v>2</v>
      </c>
      <c r="B13" s="4" t="s">
        <v>319</v>
      </c>
      <c r="C13" s="4" t="s">
        <v>130</v>
      </c>
      <c r="D13" s="4">
        <v>3</v>
      </c>
      <c r="E13" s="4">
        <f t="shared" si="0"/>
        <v>7</v>
      </c>
      <c r="F13" s="4" t="s">
        <v>1</v>
      </c>
      <c r="G13" s="4">
        <v>3</v>
      </c>
      <c r="H13" s="4">
        <f t="shared" si="1"/>
        <v>6</v>
      </c>
      <c r="I13" s="4" t="s">
        <v>130</v>
      </c>
      <c r="J13" s="4">
        <v>3</v>
      </c>
      <c r="K13" s="4">
        <f t="shared" si="2"/>
        <v>7</v>
      </c>
      <c r="L13" s="4" t="s">
        <v>128</v>
      </c>
      <c r="M13" s="4">
        <v>3</v>
      </c>
      <c r="N13" s="4">
        <f t="shared" si="3"/>
        <v>5</v>
      </c>
      <c r="O13" s="4" t="s">
        <v>130</v>
      </c>
      <c r="P13" s="4">
        <v>3</v>
      </c>
      <c r="Q13" s="4">
        <f t="shared" si="4"/>
        <v>7</v>
      </c>
      <c r="R13" s="4" t="s">
        <v>130</v>
      </c>
      <c r="S13" s="4">
        <v>3</v>
      </c>
      <c r="T13" s="4">
        <f t="shared" si="5"/>
        <v>7</v>
      </c>
      <c r="U13" s="4" t="s">
        <v>131</v>
      </c>
      <c r="V13" s="4">
        <v>2</v>
      </c>
      <c r="W13" s="4">
        <f t="shared" si="6"/>
        <v>10</v>
      </c>
      <c r="X13" s="4" t="s">
        <v>131</v>
      </c>
      <c r="Y13" s="4">
        <v>2</v>
      </c>
      <c r="Z13" s="4">
        <f t="shared" si="7"/>
        <v>10</v>
      </c>
      <c r="AA13" s="4">
        <f t="shared" si="8"/>
        <v>22</v>
      </c>
      <c r="AB13" s="3">
        <v>0</v>
      </c>
      <c r="AC13" s="14">
        <v>7.136363636363637</v>
      </c>
    </row>
    <row r="14" spans="1:29" ht="15">
      <c r="A14" s="3">
        <v>3</v>
      </c>
      <c r="B14" s="4" t="s">
        <v>320</v>
      </c>
      <c r="C14" s="4" t="s">
        <v>130</v>
      </c>
      <c r="D14" s="4">
        <v>3</v>
      </c>
      <c r="E14" s="4">
        <f t="shared" si="0"/>
        <v>7</v>
      </c>
      <c r="F14" s="4" t="s">
        <v>131</v>
      </c>
      <c r="G14" s="4">
        <v>3</v>
      </c>
      <c r="H14" s="4">
        <f t="shared" si="1"/>
        <v>10</v>
      </c>
      <c r="I14" s="4" t="s">
        <v>129</v>
      </c>
      <c r="J14" s="4">
        <v>3</v>
      </c>
      <c r="K14" s="4">
        <f t="shared" si="2"/>
        <v>8</v>
      </c>
      <c r="L14" s="4" t="s">
        <v>131</v>
      </c>
      <c r="M14" s="4">
        <v>3</v>
      </c>
      <c r="N14" s="4">
        <f t="shared" si="3"/>
        <v>10</v>
      </c>
      <c r="O14" s="4" t="s">
        <v>131</v>
      </c>
      <c r="P14" s="4">
        <v>3</v>
      </c>
      <c r="Q14" s="4">
        <f t="shared" si="4"/>
        <v>10</v>
      </c>
      <c r="R14" s="4" t="s">
        <v>129</v>
      </c>
      <c r="S14" s="4">
        <v>3</v>
      </c>
      <c r="T14" s="4">
        <f t="shared" si="5"/>
        <v>8</v>
      </c>
      <c r="U14" s="4" t="s">
        <v>131</v>
      </c>
      <c r="V14" s="4">
        <v>2</v>
      </c>
      <c r="W14" s="4">
        <f t="shared" si="6"/>
        <v>10</v>
      </c>
      <c r="X14" s="4" t="s">
        <v>131</v>
      </c>
      <c r="Y14" s="4">
        <v>2</v>
      </c>
      <c r="Z14" s="4">
        <f t="shared" si="7"/>
        <v>10</v>
      </c>
      <c r="AA14" s="4">
        <f t="shared" si="8"/>
        <v>22</v>
      </c>
      <c r="AB14" s="3">
        <v>0</v>
      </c>
      <c r="AC14" s="14">
        <v>9.045454545454545</v>
      </c>
    </row>
    <row r="15" spans="1:29" ht="15">
      <c r="A15" s="3">
        <v>4</v>
      </c>
      <c r="B15" s="4" t="s">
        <v>321</v>
      </c>
      <c r="C15" s="4" t="s">
        <v>128</v>
      </c>
      <c r="D15" s="4">
        <v>3</v>
      </c>
      <c r="E15" s="4">
        <f t="shared" si="0"/>
        <v>5</v>
      </c>
      <c r="F15" s="4" t="s">
        <v>130</v>
      </c>
      <c r="G15" s="4">
        <v>3</v>
      </c>
      <c r="H15" s="4">
        <f t="shared" si="1"/>
        <v>7</v>
      </c>
      <c r="I15" s="4" t="s">
        <v>130</v>
      </c>
      <c r="J15" s="4">
        <v>3</v>
      </c>
      <c r="K15" s="4">
        <f t="shared" si="2"/>
        <v>7</v>
      </c>
      <c r="L15" s="4" t="s">
        <v>130</v>
      </c>
      <c r="M15" s="4">
        <v>3</v>
      </c>
      <c r="N15" s="4">
        <f t="shared" si="3"/>
        <v>7</v>
      </c>
      <c r="O15" s="4" t="s">
        <v>133</v>
      </c>
      <c r="P15" s="4">
        <v>3</v>
      </c>
      <c r="Q15" s="4">
        <f t="shared" si="4"/>
        <v>9</v>
      </c>
      <c r="R15" s="4" t="s">
        <v>1</v>
      </c>
      <c r="S15" s="4">
        <v>3</v>
      </c>
      <c r="T15" s="4">
        <f t="shared" si="5"/>
        <v>6</v>
      </c>
      <c r="U15" s="4" t="s">
        <v>131</v>
      </c>
      <c r="V15" s="4">
        <v>2</v>
      </c>
      <c r="W15" s="4">
        <f t="shared" si="6"/>
        <v>10</v>
      </c>
      <c r="X15" s="4" t="s">
        <v>133</v>
      </c>
      <c r="Y15" s="4">
        <v>2</v>
      </c>
      <c r="Z15" s="4">
        <f t="shared" si="7"/>
        <v>9</v>
      </c>
      <c r="AA15" s="4">
        <f t="shared" si="8"/>
        <v>22</v>
      </c>
      <c r="AB15" s="3">
        <v>0</v>
      </c>
      <c r="AC15" s="14">
        <v>7.318181818181818</v>
      </c>
    </row>
    <row r="16" spans="1:29" ht="15">
      <c r="A16" s="3">
        <v>5</v>
      </c>
      <c r="B16" s="4" t="s">
        <v>322</v>
      </c>
      <c r="C16" s="4" t="s">
        <v>128</v>
      </c>
      <c r="D16" s="4">
        <v>3</v>
      </c>
      <c r="E16" s="4">
        <f t="shared" si="0"/>
        <v>5</v>
      </c>
      <c r="F16" s="4" t="s">
        <v>128</v>
      </c>
      <c r="G16" s="4">
        <v>3</v>
      </c>
      <c r="H16" s="4">
        <f t="shared" si="1"/>
        <v>5</v>
      </c>
      <c r="I16" s="4" t="s">
        <v>128</v>
      </c>
      <c r="J16" s="4">
        <v>3</v>
      </c>
      <c r="K16" s="4">
        <f t="shared" si="2"/>
        <v>5</v>
      </c>
      <c r="L16" s="4" t="s">
        <v>129</v>
      </c>
      <c r="M16" s="4">
        <v>3</v>
      </c>
      <c r="N16" s="4">
        <f t="shared" si="3"/>
        <v>8</v>
      </c>
      <c r="O16" s="4" t="s">
        <v>129</v>
      </c>
      <c r="P16" s="4">
        <v>3</v>
      </c>
      <c r="Q16" s="4">
        <f t="shared" si="4"/>
        <v>8</v>
      </c>
      <c r="R16" s="4" t="s">
        <v>1</v>
      </c>
      <c r="S16" s="4">
        <v>3</v>
      </c>
      <c r="T16" s="4">
        <f t="shared" si="5"/>
        <v>6</v>
      </c>
      <c r="U16" s="4" t="s">
        <v>133</v>
      </c>
      <c r="V16" s="4">
        <v>2</v>
      </c>
      <c r="W16" s="4">
        <f t="shared" si="6"/>
        <v>9</v>
      </c>
      <c r="X16" s="4" t="s">
        <v>133</v>
      </c>
      <c r="Y16" s="4">
        <v>2</v>
      </c>
      <c r="Z16" s="4">
        <f t="shared" si="7"/>
        <v>9</v>
      </c>
      <c r="AA16" s="4">
        <f t="shared" si="8"/>
        <v>22</v>
      </c>
      <c r="AB16" s="3">
        <v>0</v>
      </c>
      <c r="AC16" s="14">
        <v>6.681818181818182</v>
      </c>
    </row>
    <row r="17" spans="1:29" ht="15">
      <c r="A17" s="3">
        <v>6</v>
      </c>
      <c r="B17" s="4" t="s">
        <v>323</v>
      </c>
      <c r="C17" s="4" t="s">
        <v>1</v>
      </c>
      <c r="D17" s="4">
        <v>3</v>
      </c>
      <c r="E17" s="4">
        <f t="shared" si="0"/>
        <v>6</v>
      </c>
      <c r="F17" s="4" t="s">
        <v>129</v>
      </c>
      <c r="G17" s="4">
        <v>3</v>
      </c>
      <c r="H17" s="4">
        <f t="shared" si="1"/>
        <v>8</v>
      </c>
      <c r="I17" s="4" t="s">
        <v>1</v>
      </c>
      <c r="J17" s="4">
        <v>3</v>
      </c>
      <c r="K17" s="4">
        <f t="shared" si="2"/>
        <v>6</v>
      </c>
      <c r="L17" s="4" t="s">
        <v>128</v>
      </c>
      <c r="M17" s="4">
        <v>3</v>
      </c>
      <c r="N17" s="4">
        <f t="shared" si="3"/>
        <v>5</v>
      </c>
      <c r="O17" s="4" t="s">
        <v>129</v>
      </c>
      <c r="P17" s="4">
        <v>3</v>
      </c>
      <c r="Q17" s="4">
        <f t="shared" si="4"/>
        <v>8</v>
      </c>
      <c r="R17" s="4" t="s">
        <v>130</v>
      </c>
      <c r="S17" s="4">
        <v>3</v>
      </c>
      <c r="T17" s="4">
        <f t="shared" si="5"/>
        <v>7</v>
      </c>
      <c r="U17" s="4" t="s">
        <v>133</v>
      </c>
      <c r="V17" s="4">
        <v>2</v>
      </c>
      <c r="W17" s="4">
        <f t="shared" si="6"/>
        <v>9</v>
      </c>
      <c r="X17" s="4" t="s">
        <v>133</v>
      </c>
      <c r="Y17" s="4">
        <v>2</v>
      </c>
      <c r="Z17" s="4">
        <f t="shared" si="7"/>
        <v>9</v>
      </c>
      <c r="AA17" s="4">
        <f t="shared" si="8"/>
        <v>22</v>
      </c>
      <c r="AB17" s="3">
        <v>0</v>
      </c>
      <c r="AC17" s="14">
        <v>7.090909090909091</v>
      </c>
    </row>
    <row r="18" spans="1:29" ht="15">
      <c r="A18" s="3">
        <v>7</v>
      </c>
      <c r="B18" s="4" t="s">
        <v>324</v>
      </c>
      <c r="C18" s="4" t="s">
        <v>128</v>
      </c>
      <c r="D18" s="4">
        <v>3</v>
      </c>
      <c r="E18" s="4">
        <f t="shared" si="0"/>
        <v>5</v>
      </c>
      <c r="F18" s="4" t="s">
        <v>128</v>
      </c>
      <c r="G18" s="4">
        <v>3</v>
      </c>
      <c r="H18" s="4">
        <f t="shared" si="1"/>
        <v>5</v>
      </c>
      <c r="I18" s="4" t="s">
        <v>120</v>
      </c>
      <c r="J18" s="4">
        <v>0</v>
      </c>
      <c r="K18" s="4">
        <f t="shared" si="2"/>
        <v>0</v>
      </c>
      <c r="L18" s="4" t="s">
        <v>120</v>
      </c>
      <c r="M18" s="4">
        <v>0</v>
      </c>
      <c r="N18" s="4">
        <f t="shared" si="3"/>
        <v>0</v>
      </c>
      <c r="O18" s="4" t="s">
        <v>1</v>
      </c>
      <c r="P18" s="4">
        <v>3</v>
      </c>
      <c r="Q18" s="4">
        <f t="shared" si="4"/>
        <v>6</v>
      </c>
      <c r="R18" s="4" t="s">
        <v>120</v>
      </c>
      <c r="S18" s="4">
        <v>0</v>
      </c>
      <c r="T18" s="4">
        <f t="shared" si="5"/>
        <v>0</v>
      </c>
      <c r="U18" s="4" t="s">
        <v>129</v>
      </c>
      <c r="V18" s="4">
        <v>2</v>
      </c>
      <c r="W18" s="4">
        <f t="shared" si="6"/>
        <v>8</v>
      </c>
      <c r="X18" s="4" t="s">
        <v>131</v>
      </c>
      <c r="Y18" s="4">
        <v>2</v>
      </c>
      <c r="Z18" s="4">
        <f t="shared" si="7"/>
        <v>10</v>
      </c>
      <c r="AA18" s="4">
        <f t="shared" si="8"/>
        <v>13</v>
      </c>
      <c r="AB18" s="3">
        <v>3</v>
      </c>
      <c r="AC18" s="14">
        <v>6.461538461538462</v>
      </c>
    </row>
    <row r="19" spans="1:29" ht="15">
      <c r="A19" s="3">
        <v>8</v>
      </c>
      <c r="B19" s="4" t="s">
        <v>325</v>
      </c>
      <c r="C19" s="4" t="s">
        <v>1</v>
      </c>
      <c r="D19" s="4">
        <v>3</v>
      </c>
      <c r="E19" s="4">
        <f t="shared" si="0"/>
        <v>6</v>
      </c>
      <c r="F19" s="4" t="s">
        <v>1</v>
      </c>
      <c r="G19" s="4">
        <v>3</v>
      </c>
      <c r="H19" s="4">
        <f t="shared" si="1"/>
        <v>6</v>
      </c>
      <c r="I19" s="4" t="s">
        <v>128</v>
      </c>
      <c r="J19" s="4">
        <v>3</v>
      </c>
      <c r="K19" s="4">
        <f t="shared" si="2"/>
        <v>5</v>
      </c>
      <c r="L19" s="4" t="s">
        <v>1</v>
      </c>
      <c r="M19" s="4">
        <v>3</v>
      </c>
      <c r="N19" s="4">
        <f t="shared" si="3"/>
        <v>6</v>
      </c>
      <c r="O19" s="4" t="s">
        <v>129</v>
      </c>
      <c r="P19" s="4">
        <v>3</v>
      </c>
      <c r="Q19" s="4">
        <f t="shared" si="4"/>
        <v>8</v>
      </c>
      <c r="R19" s="4" t="s">
        <v>1</v>
      </c>
      <c r="S19" s="4">
        <v>3</v>
      </c>
      <c r="T19" s="4">
        <f t="shared" si="5"/>
        <v>6</v>
      </c>
      <c r="U19" s="4" t="s">
        <v>133</v>
      </c>
      <c r="V19" s="4">
        <v>2</v>
      </c>
      <c r="W19" s="4">
        <f t="shared" si="6"/>
        <v>9</v>
      </c>
      <c r="X19" s="4" t="s">
        <v>131</v>
      </c>
      <c r="Y19" s="4">
        <v>2</v>
      </c>
      <c r="Z19" s="4">
        <f t="shared" si="7"/>
        <v>10</v>
      </c>
      <c r="AA19" s="4">
        <f t="shared" si="8"/>
        <v>22</v>
      </c>
      <c r="AB19" s="3">
        <v>0</v>
      </c>
      <c r="AC19" s="14">
        <v>6.7727272727272725</v>
      </c>
    </row>
    <row r="20" spans="1:29" ht="15">
      <c r="A20" s="3">
        <v>9</v>
      </c>
      <c r="B20" s="4" t="s">
        <v>326</v>
      </c>
      <c r="C20" s="4" t="s">
        <v>1</v>
      </c>
      <c r="D20" s="4">
        <v>3</v>
      </c>
      <c r="E20" s="4">
        <f t="shared" si="0"/>
        <v>6</v>
      </c>
      <c r="F20" s="4" t="s">
        <v>1</v>
      </c>
      <c r="G20" s="4">
        <v>3</v>
      </c>
      <c r="H20" s="4">
        <f t="shared" si="1"/>
        <v>6</v>
      </c>
      <c r="I20" s="4" t="s">
        <v>120</v>
      </c>
      <c r="J20" s="4">
        <v>0</v>
      </c>
      <c r="K20" s="4">
        <f t="shared" si="2"/>
        <v>0</v>
      </c>
      <c r="L20" s="4" t="s">
        <v>129</v>
      </c>
      <c r="M20" s="4">
        <v>3</v>
      </c>
      <c r="N20" s="4">
        <f t="shared" si="3"/>
        <v>8</v>
      </c>
      <c r="O20" s="4" t="s">
        <v>129</v>
      </c>
      <c r="P20" s="4">
        <v>3</v>
      </c>
      <c r="Q20" s="4">
        <f t="shared" si="4"/>
        <v>8</v>
      </c>
      <c r="R20" s="4" t="s">
        <v>1</v>
      </c>
      <c r="S20" s="4">
        <v>3</v>
      </c>
      <c r="T20" s="4">
        <f t="shared" si="5"/>
        <v>6</v>
      </c>
      <c r="U20" s="4" t="s">
        <v>133</v>
      </c>
      <c r="V20" s="4">
        <v>2</v>
      </c>
      <c r="W20" s="4">
        <f t="shared" si="6"/>
        <v>9</v>
      </c>
      <c r="X20" s="4" t="s">
        <v>133</v>
      </c>
      <c r="Y20" s="4">
        <v>2</v>
      </c>
      <c r="Z20" s="4">
        <f t="shared" si="7"/>
        <v>9</v>
      </c>
      <c r="AA20" s="4">
        <f t="shared" si="8"/>
        <v>19</v>
      </c>
      <c r="AB20" s="3">
        <v>1</v>
      </c>
      <c r="AC20" s="14">
        <v>7.2631578947368425</v>
      </c>
    </row>
    <row r="21" spans="1:29" ht="15">
      <c r="A21" s="3">
        <v>10</v>
      </c>
      <c r="B21" s="4" t="s">
        <v>327</v>
      </c>
      <c r="C21" s="4" t="s">
        <v>1</v>
      </c>
      <c r="D21" s="4">
        <v>3</v>
      </c>
      <c r="E21" s="4">
        <f t="shared" si="0"/>
        <v>6</v>
      </c>
      <c r="F21" s="4" t="s">
        <v>1</v>
      </c>
      <c r="G21" s="4">
        <v>3</v>
      </c>
      <c r="H21" s="4">
        <f t="shared" si="1"/>
        <v>6</v>
      </c>
      <c r="I21" s="4" t="s">
        <v>1</v>
      </c>
      <c r="J21" s="4">
        <v>3</v>
      </c>
      <c r="K21" s="4">
        <f t="shared" si="2"/>
        <v>6</v>
      </c>
      <c r="L21" s="4" t="s">
        <v>128</v>
      </c>
      <c r="M21" s="4">
        <v>3</v>
      </c>
      <c r="N21" s="4">
        <f t="shared" si="3"/>
        <v>5</v>
      </c>
      <c r="O21" s="4" t="s">
        <v>129</v>
      </c>
      <c r="P21" s="4">
        <v>3</v>
      </c>
      <c r="Q21" s="4">
        <f t="shared" si="4"/>
        <v>8</v>
      </c>
      <c r="R21" s="4" t="s">
        <v>130</v>
      </c>
      <c r="S21" s="4">
        <v>3</v>
      </c>
      <c r="T21" s="4">
        <f t="shared" si="5"/>
        <v>7</v>
      </c>
      <c r="U21" s="4" t="s">
        <v>131</v>
      </c>
      <c r="V21" s="4">
        <v>2</v>
      </c>
      <c r="W21" s="4">
        <f t="shared" si="6"/>
        <v>10</v>
      </c>
      <c r="X21" s="4" t="s">
        <v>133</v>
      </c>
      <c r="Y21" s="4">
        <v>2</v>
      </c>
      <c r="Z21" s="4">
        <f t="shared" si="7"/>
        <v>9</v>
      </c>
      <c r="AA21" s="4">
        <f t="shared" si="8"/>
        <v>22</v>
      </c>
      <c r="AB21" s="3">
        <v>0</v>
      </c>
      <c r="AC21" s="14">
        <v>6.909090909090909</v>
      </c>
    </row>
    <row r="22" spans="1:29" ht="15">
      <c r="A22" s="3">
        <v>11</v>
      </c>
      <c r="B22" s="4" t="s">
        <v>328</v>
      </c>
      <c r="C22" s="4" t="s">
        <v>120</v>
      </c>
      <c r="D22" s="4">
        <v>0</v>
      </c>
      <c r="E22" s="4">
        <f t="shared" si="0"/>
        <v>0</v>
      </c>
      <c r="F22" s="4" t="s">
        <v>128</v>
      </c>
      <c r="G22" s="4">
        <v>3</v>
      </c>
      <c r="H22" s="4">
        <f t="shared" si="1"/>
        <v>5</v>
      </c>
      <c r="I22" s="4" t="s">
        <v>128</v>
      </c>
      <c r="J22" s="4">
        <v>3</v>
      </c>
      <c r="K22" s="4">
        <f t="shared" si="2"/>
        <v>5</v>
      </c>
      <c r="L22" s="4" t="s">
        <v>1</v>
      </c>
      <c r="M22" s="4">
        <v>3</v>
      </c>
      <c r="N22" s="4">
        <f t="shared" si="3"/>
        <v>6</v>
      </c>
      <c r="O22" s="4" t="s">
        <v>130</v>
      </c>
      <c r="P22" s="4">
        <v>3</v>
      </c>
      <c r="Q22" s="4">
        <f t="shared" si="4"/>
        <v>7</v>
      </c>
      <c r="R22" s="4" t="s">
        <v>1</v>
      </c>
      <c r="S22" s="4">
        <v>3</v>
      </c>
      <c r="T22" s="4">
        <f t="shared" si="5"/>
        <v>6</v>
      </c>
      <c r="U22" s="4" t="s">
        <v>129</v>
      </c>
      <c r="V22" s="4">
        <v>2</v>
      </c>
      <c r="W22" s="4">
        <f t="shared" si="6"/>
        <v>8</v>
      </c>
      <c r="X22" s="4" t="s">
        <v>133</v>
      </c>
      <c r="Y22" s="4">
        <v>2</v>
      </c>
      <c r="Z22" s="4">
        <f t="shared" si="7"/>
        <v>9</v>
      </c>
      <c r="AA22" s="4">
        <f t="shared" si="8"/>
        <v>19</v>
      </c>
      <c r="AB22" s="3">
        <v>1</v>
      </c>
      <c r="AC22" s="14">
        <v>6.368421052631579</v>
      </c>
    </row>
  </sheetData>
  <sheetProtection/>
  <mergeCells count="17">
    <mergeCell ref="AC10:AC11"/>
    <mergeCell ref="C10:E10"/>
    <mergeCell ref="F10:H10"/>
    <mergeCell ref="I10:K10"/>
    <mergeCell ref="L10:N10"/>
    <mergeCell ref="O10:Q10"/>
    <mergeCell ref="R10:T10"/>
    <mergeCell ref="U10:W10"/>
    <mergeCell ref="X10:Z10"/>
    <mergeCell ref="AA10:AA11"/>
    <mergeCell ref="A6:AB6"/>
    <mergeCell ref="A7:AB7"/>
    <mergeCell ref="A8:AB8"/>
    <mergeCell ref="A9:AB9"/>
    <mergeCell ref="A10:A11"/>
    <mergeCell ref="B10:B11"/>
    <mergeCell ref="AB10:AB11"/>
  </mergeCells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AC67"/>
  <sheetViews>
    <sheetView zoomScalePageLayoutView="0" workbookViewId="0" topLeftCell="A1">
      <selection activeCell="C10" sqref="C10:E10"/>
    </sheetView>
  </sheetViews>
  <sheetFormatPr defaultColWidth="9.140625" defaultRowHeight="15"/>
  <cols>
    <col min="1" max="1" width="5.28125" style="0" bestFit="1" customWidth="1"/>
    <col min="2" max="2" width="11.8515625" style="0" bestFit="1" customWidth="1"/>
    <col min="3" max="26" width="3.7109375" style="0" customWidth="1"/>
    <col min="27" max="27" width="7.28125" style="0" bestFit="1" customWidth="1"/>
    <col min="28" max="28" width="6.57421875" style="0" bestFit="1" customWidth="1"/>
    <col min="29" max="29" width="7.7109375" style="0" bestFit="1" customWidth="1"/>
  </cols>
  <sheetData>
    <row r="6" spans="1:28" ht="15.75">
      <c r="A6" s="60" t="s">
        <v>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</row>
    <row r="7" spans="1:28" ht="15.75">
      <c r="A7" s="60" t="s">
        <v>115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</row>
    <row r="8" spans="1:28" ht="17.25">
      <c r="A8" s="61" t="s">
        <v>41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</row>
    <row r="9" spans="1:28" ht="17.25">
      <c r="A9" s="61" t="s">
        <v>42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</row>
    <row r="10" spans="1:29" ht="60.75" customHeight="1">
      <c r="A10" s="62" t="s">
        <v>4</v>
      </c>
      <c r="B10" s="62" t="s">
        <v>5</v>
      </c>
      <c r="C10" s="65" t="s">
        <v>75</v>
      </c>
      <c r="D10" s="66"/>
      <c r="E10" s="67"/>
      <c r="F10" s="65" t="s">
        <v>79</v>
      </c>
      <c r="G10" s="66"/>
      <c r="H10" s="67"/>
      <c r="I10" s="65" t="s">
        <v>81</v>
      </c>
      <c r="J10" s="66"/>
      <c r="K10" s="67"/>
      <c r="L10" s="65" t="s">
        <v>84</v>
      </c>
      <c r="M10" s="66"/>
      <c r="N10" s="67"/>
      <c r="O10" s="65" t="s">
        <v>86</v>
      </c>
      <c r="P10" s="66"/>
      <c r="Q10" s="67"/>
      <c r="R10" s="65" t="s">
        <v>150</v>
      </c>
      <c r="S10" s="66"/>
      <c r="T10" s="67"/>
      <c r="U10" s="65" t="s">
        <v>71</v>
      </c>
      <c r="V10" s="66"/>
      <c r="W10" s="67"/>
      <c r="X10" s="65" t="s">
        <v>154</v>
      </c>
      <c r="Y10" s="66"/>
      <c r="Z10" s="67"/>
      <c r="AA10" s="63" t="s">
        <v>0</v>
      </c>
      <c r="AB10" s="63" t="s">
        <v>6</v>
      </c>
      <c r="AC10" s="63" t="s">
        <v>420</v>
      </c>
    </row>
    <row r="11" spans="1:29" ht="15">
      <c r="A11" s="62"/>
      <c r="B11" s="62"/>
      <c r="C11" s="2" t="s">
        <v>8</v>
      </c>
      <c r="D11" s="2" t="s">
        <v>1</v>
      </c>
      <c r="E11" s="31" t="s">
        <v>40</v>
      </c>
      <c r="F11" s="2" t="s">
        <v>8</v>
      </c>
      <c r="G11" s="2" t="s">
        <v>1</v>
      </c>
      <c r="H11" s="31" t="s">
        <v>40</v>
      </c>
      <c r="I11" s="2" t="s">
        <v>8</v>
      </c>
      <c r="J11" s="2" t="s">
        <v>1</v>
      </c>
      <c r="K11" s="31" t="s">
        <v>40</v>
      </c>
      <c r="L11" s="2" t="s">
        <v>8</v>
      </c>
      <c r="M11" s="2" t="s">
        <v>1</v>
      </c>
      <c r="N11" s="31" t="s">
        <v>40</v>
      </c>
      <c r="O11" s="2" t="s">
        <v>8</v>
      </c>
      <c r="P11" s="2" t="s">
        <v>1</v>
      </c>
      <c r="Q11" s="31" t="s">
        <v>40</v>
      </c>
      <c r="R11" s="2" t="s">
        <v>8</v>
      </c>
      <c r="S11" s="2" t="s">
        <v>1</v>
      </c>
      <c r="T11" s="31" t="s">
        <v>40</v>
      </c>
      <c r="U11" s="2" t="s">
        <v>8</v>
      </c>
      <c r="V11" s="2" t="s">
        <v>1</v>
      </c>
      <c r="W11" s="31" t="s">
        <v>40</v>
      </c>
      <c r="X11" s="2" t="s">
        <v>8</v>
      </c>
      <c r="Y11" s="2" t="s">
        <v>1</v>
      </c>
      <c r="Z11" s="31" t="s">
        <v>40</v>
      </c>
      <c r="AA11" s="64"/>
      <c r="AB11" s="64"/>
      <c r="AC11" s="64"/>
    </row>
    <row r="12" spans="1:29" ht="15">
      <c r="A12" s="7">
        <v>1</v>
      </c>
      <c r="B12" s="4" t="s">
        <v>144</v>
      </c>
      <c r="C12" s="4" t="s">
        <v>120</v>
      </c>
      <c r="D12" s="4">
        <v>0</v>
      </c>
      <c r="E12" s="4">
        <f aca="true" t="shared" si="0" ref="E12:E43">IF(C12="C",6,IF(C12="B",7,IF(C12="D",5,IF(C12="A",8,IF(C12="S",9,IF(C12="O",10,IF(C12="F",0)))))))</f>
        <v>0</v>
      </c>
      <c r="F12" s="4" t="s">
        <v>128</v>
      </c>
      <c r="G12" s="4">
        <v>3</v>
      </c>
      <c r="H12" s="4">
        <f aca="true" t="shared" si="1" ref="H12:H43">IF(F12="C",6,IF(F12="B",7,IF(F12="D",5,IF(F12="A",8,IF(F12="S",9,IF(F12="O",10,IF(F12="F",0)))))))</f>
        <v>5</v>
      </c>
      <c r="I12" s="4" t="s">
        <v>130</v>
      </c>
      <c r="J12" s="4">
        <v>3</v>
      </c>
      <c r="K12" s="4">
        <f aca="true" t="shared" si="2" ref="K12:K43">IF(I12="C",6,IF(I12="B",7,IF(I12="D",5,IF(I12="A",8,IF(I12="S",9,IF(I12="O",10,IF(I12="F",0)))))))</f>
        <v>7</v>
      </c>
      <c r="L12" s="4" t="s">
        <v>120</v>
      </c>
      <c r="M12" s="4">
        <v>0</v>
      </c>
      <c r="N12" s="4">
        <f aca="true" t="shared" si="3" ref="N12:N43">IF(L12="C",6,IF(L12="B",7,IF(L12="D",5,IF(L12="A",8,IF(L12="S",9,IF(L12="O",10,IF(L12="F",0)))))))</f>
        <v>0</v>
      </c>
      <c r="O12" s="4" t="s">
        <v>128</v>
      </c>
      <c r="P12" s="4">
        <v>3</v>
      </c>
      <c r="Q12" s="4">
        <f aca="true" t="shared" si="4" ref="Q12:Q43">IF(O12="C",6,IF(O12="B",7,IF(O12="D",5,IF(O12="A",8,IF(O12="S",9,IF(O12="O",10,IF(O12="F",0)))))))</f>
        <v>5</v>
      </c>
      <c r="R12" s="4" t="s">
        <v>129</v>
      </c>
      <c r="S12" s="4">
        <v>3</v>
      </c>
      <c r="T12" s="4">
        <f aca="true" t="shared" si="5" ref="T12:T43">IF(R12="C",6,IF(R12="B",7,IF(R12="D",5,IF(R12="A",8,IF(R12="S",9,IF(R12="O",10,IF(R12="F",0)))))))</f>
        <v>8</v>
      </c>
      <c r="U12" s="4" t="s">
        <v>133</v>
      </c>
      <c r="V12" s="4">
        <v>2</v>
      </c>
      <c r="W12" s="4">
        <f aca="true" t="shared" si="6" ref="W12:W43">IF(U12="C",6,IF(U12="B",7,IF(U12="D",5,IF(U12="A",8,IF(U12="S",9,IF(U12="O",10,IF(U12="F",0)))))))</f>
        <v>9</v>
      </c>
      <c r="X12" s="4" t="s">
        <v>133</v>
      </c>
      <c r="Y12" s="4">
        <v>2</v>
      </c>
      <c r="Z12" s="4">
        <f aca="true" t="shared" si="7" ref="Z12:Z43">IF(X12="C",6,IF(X12="B",7,IF(X12="D",5,IF(X12="A",8,IF(X12="S",9,IF(X12="O",10,IF(X12="F",0)))))))</f>
        <v>9</v>
      </c>
      <c r="AA12" s="4">
        <f aca="true" t="shared" si="8" ref="AA12:AA43">SUM(D12,G12,J12,M12,P12,S12,V12,Y12)</f>
        <v>16</v>
      </c>
      <c r="AB12" s="7">
        <v>2</v>
      </c>
      <c r="AC12" s="14">
        <v>6.9375</v>
      </c>
    </row>
    <row r="13" spans="1:29" ht="15">
      <c r="A13" s="7">
        <v>2</v>
      </c>
      <c r="B13" s="4" t="s">
        <v>155</v>
      </c>
      <c r="C13" s="4" t="s">
        <v>120</v>
      </c>
      <c r="D13" s="4">
        <v>0</v>
      </c>
      <c r="E13" s="4">
        <f t="shared" si="0"/>
        <v>0</v>
      </c>
      <c r="F13" s="4" t="s">
        <v>120</v>
      </c>
      <c r="G13" s="4">
        <v>0</v>
      </c>
      <c r="H13" s="4">
        <f t="shared" si="1"/>
        <v>0</v>
      </c>
      <c r="I13" s="4" t="s">
        <v>120</v>
      </c>
      <c r="J13" s="4">
        <v>0</v>
      </c>
      <c r="K13" s="4">
        <f t="shared" si="2"/>
        <v>0</v>
      </c>
      <c r="L13" s="4" t="s">
        <v>120</v>
      </c>
      <c r="M13" s="4">
        <v>0</v>
      </c>
      <c r="N13" s="4">
        <f t="shared" si="3"/>
        <v>0</v>
      </c>
      <c r="O13" s="4" t="s">
        <v>120</v>
      </c>
      <c r="P13" s="4">
        <v>0</v>
      </c>
      <c r="Q13" s="4">
        <f t="shared" si="4"/>
        <v>0</v>
      </c>
      <c r="R13" s="4" t="s">
        <v>1</v>
      </c>
      <c r="S13" s="4">
        <v>3</v>
      </c>
      <c r="T13" s="4">
        <f t="shared" si="5"/>
        <v>6</v>
      </c>
      <c r="U13" s="4" t="s">
        <v>133</v>
      </c>
      <c r="V13" s="4">
        <v>2</v>
      </c>
      <c r="W13" s="4">
        <f t="shared" si="6"/>
        <v>9</v>
      </c>
      <c r="X13" s="4" t="s">
        <v>133</v>
      </c>
      <c r="Y13" s="4">
        <v>2</v>
      </c>
      <c r="Z13" s="4">
        <f t="shared" si="7"/>
        <v>9</v>
      </c>
      <c r="AA13" s="4">
        <f t="shared" si="8"/>
        <v>7</v>
      </c>
      <c r="AB13" s="7">
        <v>5</v>
      </c>
      <c r="AC13" s="14">
        <v>7.714285714285714</v>
      </c>
    </row>
    <row r="14" spans="1:29" ht="15">
      <c r="A14" s="7">
        <v>3</v>
      </c>
      <c r="B14" s="4" t="s">
        <v>156</v>
      </c>
      <c r="C14" s="4" t="s">
        <v>120</v>
      </c>
      <c r="D14" s="4">
        <v>0</v>
      </c>
      <c r="E14" s="4">
        <f t="shared" si="0"/>
        <v>0</v>
      </c>
      <c r="F14" s="4" t="s">
        <v>128</v>
      </c>
      <c r="G14" s="4">
        <v>3</v>
      </c>
      <c r="H14" s="4">
        <f t="shared" si="1"/>
        <v>5</v>
      </c>
      <c r="I14" s="4" t="s">
        <v>1</v>
      </c>
      <c r="J14" s="4">
        <v>3</v>
      </c>
      <c r="K14" s="4">
        <f t="shared" si="2"/>
        <v>6</v>
      </c>
      <c r="L14" s="4" t="s">
        <v>120</v>
      </c>
      <c r="M14" s="4">
        <v>0</v>
      </c>
      <c r="N14" s="4">
        <f t="shared" si="3"/>
        <v>0</v>
      </c>
      <c r="O14" s="4" t="s">
        <v>130</v>
      </c>
      <c r="P14" s="4">
        <v>3</v>
      </c>
      <c r="Q14" s="4">
        <f t="shared" si="4"/>
        <v>7</v>
      </c>
      <c r="R14" s="4" t="s">
        <v>1</v>
      </c>
      <c r="S14" s="4">
        <v>3</v>
      </c>
      <c r="T14" s="4">
        <f t="shared" si="5"/>
        <v>6</v>
      </c>
      <c r="U14" s="4" t="s">
        <v>133</v>
      </c>
      <c r="V14" s="4">
        <v>2</v>
      </c>
      <c r="W14" s="4">
        <f t="shared" si="6"/>
        <v>9</v>
      </c>
      <c r="X14" s="4" t="s">
        <v>131</v>
      </c>
      <c r="Y14" s="4">
        <v>2</v>
      </c>
      <c r="Z14" s="4">
        <f t="shared" si="7"/>
        <v>10</v>
      </c>
      <c r="AA14" s="4">
        <f t="shared" si="8"/>
        <v>16</v>
      </c>
      <c r="AB14" s="7">
        <v>2</v>
      </c>
      <c r="AC14" s="14">
        <v>6.875</v>
      </c>
    </row>
    <row r="15" spans="1:29" ht="15">
      <c r="A15" s="7">
        <v>4</v>
      </c>
      <c r="B15" s="4" t="s">
        <v>157</v>
      </c>
      <c r="C15" s="4" t="s">
        <v>120</v>
      </c>
      <c r="D15" s="4">
        <v>0</v>
      </c>
      <c r="E15" s="4">
        <f t="shared" si="0"/>
        <v>0</v>
      </c>
      <c r="F15" s="4" t="s">
        <v>120</v>
      </c>
      <c r="G15" s="4">
        <v>0</v>
      </c>
      <c r="H15" s="4">
        <f t="shared" si="1"/>
        <v>0</v>
      </c>
      <c r="I15" s="4" t="s">
        <v>130</v>
      </c>
      <c r="J15" s="4">
        <v>3</v>
      </c>
      <c r="K15" s="4">
        <f t="shared" si="2"/>
        <v>7</v>
      </c>
      <c r="L15" s="4" t="s">
        <v>128</v>
      </c>
      <c r="M15" s="4">
        <v>3</v>
      </c>
      <c r="N15" s="4">
        <f t="shared" si="3"/>
        <v>5</v>
      </c>
      <c r="O15" s="4" t="s">
        <v>128</v>
      </c>
      <c r="P15" s="4">
        <v>3</v>
      </c>
      <c r="Q15" s="4">
        <f t="shared" si="4"/>
        <v>5</v>
      </c>
      <c r="R15" s="4" t="s">
        <v>1</v>
      </c>
      <c r="S15" s="4">
        <v>3</v>
      </c>
      <c r="T15" s="4">
        <f t="shared" si="5"/>
        <v>6</v>
      </c>
      <c r="U15" s="4" t="s">
        <v>131</v>
      </c>
      <c r="V15" s="4">
        <v>2</v>
      </c>
      <c r="W15" s="4">
        <f t="shared" si="6"/>
        <v>10</v>
      </c>
      <c r="X15" s="4" t="s">
        <v>131</v>
      </c>
      <c r="Y15" s="4">
        <v>2</v>
      </c>
      <c r="Z15" s="4">
        <f t="shared" si="7"/>
        <v>10</v>
      </c>
      <c r="AA15" s="4">
        <f t="shared" si="8"/>
        <v>16</v>
      </c>
      <c r="AB15" s="7">
        <v>2</v>
      </c>
      <c r="AC15" s="14">
        <v>6.8125</v>
      </c>
    </row>
    <row r="16" spans="1:29" ht="15">
      <c r="A16" s="7">
        <v>5</v>
      </c>
      <c r="B16" s="4" t="s">
        <v>158</v>
      </c>
      <c r="C16" s="4" t="s">
        <v>120</v>
      </c>
      <c r="D16" s="4">
        <v>0</v>
      </c>
      <c r="E16" s="4">
        <f t="shared" si="0"/>
        <v>0</v>
      </c>
      <c r="F16" s="4" t="s">
        <v>120</v>
      </c>
      <c r="G16" s="4">
        <v>0</v>
      </c>
      <c r="H16" s="4">
        <f t="shared" si="1"/>
        <v>0</v>
      </c>
      <c r="I16" s="4" t="s">
        <v>1</v>
      </c>
      <c r="J16" s="4">
        <v>3</v>
      </c>
      <c r="K16" s="4">
        <f t="shared" si="2"/>
        <v>6</v>
      </c>
      <c r="L16" s="4" t="s">
        <v>120</v>
      </c>
      <c r="M16" s="4">
        <v>0</v>
      </c>
      <c r="N16" s="4">
        <f t="shared" si="3"/>
        <v>0</v>
      </c>
      <c r="O16" s="4" t="s">
        <v>120</v>
      </c>
      <c r="P16" s="4">
        <v>0</v>
      </c>
      <c r="Q16" s="4">
        <f t="shared" si="4"/>
        <v>0</v>
      </c>
      <c r="R16" s="4" t="s">
        <v>1</v>
      </c>
      <c r="S16" s="4">
        <v>3</v>
      </c>
      <c r="T16" s="4">
        <f t="shared" si="5"/>
        <v>6</v>
      </c>
      <c r="U16" s="4" t="s">
        <v>133</v>
      </c>
      <c r="V16" s="4">
        <v>2</v>
      </c>
      <c r="W16" s="4">
        <f t="shared" si="6"/>
        <v>9</v>
      </c>
      <c r="X16" s="4" t="s">
        <v>131</v>
      </c>
      <c r="Y16" s="4">
        <v>2</v>
      </c>
      <c r="Z16" s="4">
        <f t="shared" si="7"/>
        <v>10</v>
      </c>
      <c r="AA16" s="4">
        <f t="shared" si="8"/>
        <v>10</v>
      </c>
      <c r="AB16" s="7">
        <v>4</v>
      </c>
      <c r="AC16" s="14">
        <v>7.4</v>
      </c>
    </row>
    <row r="17" spans="1:29" ht="15">
      <c r="A17" s="7">
        <v>6</v>
      </c>
      <c r="B17" s="4" t="s">
        <v>159</v>
      </c>
      <c r="C17" s="4" t="s">
        <v>120</v>
      </c>
      <c r="D17" s="4">
        <v>0</v>
      </c>
      <c r="E17" s="4">
        <f t="shared" si="0"/>
        <v>0</v>
      </c>
      <c r="F17" s="4" t="s">
        <v>120</v>
      </c>
      <c r="G17" s="4">
        <v>0</v>
      </c>
      <c r="H17" s="4">
        <f t="shared" si="1"/>
        <v>0</v>
      </c>
      <c r="I17" s="4" t="s">
        <v>1</v>
      </c>
      <c r="J17" s="4">
        <v>3</v>
      </c>
      <c r="K17" s="4">
        <f t="shared" si="2"/>
        <v>6</v>
      </c>
      <c r="L17" s="4" t="s">
        <v>120</v>
      </c>
      <c r="M17" s="4">
        <v>0</v>
      </c>
      <c r="N17" s="4">
        <f t="shared" si="3"/>
        <v>0</v>
      </c>
      <c r="O17" s="4" t="s">
        <v>128</v>
      </c>
      <c r="P17" s="4">
        <v>3</v>
      </c>
      <c r="Q17" s="4">
        <f t="shared" si="4"/>
        <v>5</v>
      </c>
      <c r="R17" s="4" t="s">
        <v>1</v>
      </c>
      <c r="S17" s="4">
        <v>3</v>
      </c>
      <c r="T17" s="4">
        <f t="shared" si="5"/>
        <v>6</v>
      </c>
      <c r="U17" s="4" t="s">
        <v>131</v>
      </c>
      <c r="V17" s="4">
        <v>2</v>
      </c>
      <c r="W17" s="4">
        <f t="shared" si="6"/>
        <v>10</v>
      </c>
      <c r="X17" s="4" t="s">
        <v>133</v>
      </c>
      <c r="Y17" s="4">
        <v>2</v>
      </c>
      <c r="Z17" s="4">
        <f t="shared" si="7"/>
        <v>9</v>
      </c>
      <c r="AA17" s="4">
        <f t="shared" si="8"/>
        <v>13</v>
      </c>
      <c r="AB17" s="7">
        <v>3</v>
      </c>
      <c r="AC17" s="14">
        <v>6.846153846153846</v>
      </c>
    </row>
    <row r="18" spans="1:29" ht="15">
      <c r="A18" s="7">
        <v>7</v>
      </c>
      <c r="B18" s="4" t="s">
        <v>160</v>
      </c>
      <c r="C18" s="4" t="s">
        <v>120</v>
      </c>
      <c r="D18" s="4">
        <v>0</v>
      </c>
      <c r="E18" s="4">
        <f t="shared" si="0"/>
        <v>0</v>
      </c>
      <c r="F18" s="4" t="s">
        <v>120</v>
      </c>
      <c r="G18" s="4">
        <v>0</v>
      </c>
      <c r="H18" s="4">
        <f t="shared" si="1"/>
        <v>0</v>
      </c>
      <c r="I18" s="4" t="s">
        <v>120</v>
      </c>
      <c r="J18" s="4">
        <v>0</v>
      </c>
      <c r="K18" s="4">
        <f t="shared" si="2"/>
        <v>0</v>
      </c>
      <c r="L18" s="4" t="s">
        <v>120</v>
      </c>
      <c r="M18" s="4">
        <v>0</v>
      </c>
      <c r="N18" s="4">
        <f t="shared" si="3"/>
        <v>0</v>
      </c>
      <c r="O18" s="4" t="s">
        <v>128</v>
      </c>
      <c r="P18" s="4">
        <v>3</v>
      </c>
      <c r="Q18" s="4">
        <f t="shared" si="4"/>
        <v>5</v>
      </c>
      <c r="R18" s="4" t="s">
        <v>130</v>
      </c>
      <c r="S18" s="4">
        <v>3</v>
      </c>
      <c r="T18" s="4">
        <f t="shared" si="5"/>
        <v>7</v>
      </c>
      <c r="U18" s="4" t="s">
        <v>133</v>
      </c>
      <c r="V18" s="4">
        <v>2</v>
      </c>
      <c r="W18" s="4">
        <f t="shared" si="6"/>
        <v>9</v>
      </c>
      <c r="X18" s="4" t="s">
        <v>133</v>
      </c>
      <c r="Y18" s="4">
        <v>2</v>
      </c>
      <c r="Z18" s="4">
        <f t="shared" si="7"/>
        <v>9</v>
      </c>
      <c r="AA18" s="4">
        <f t="shared" si="8"/>
        <v>10</v>
      </c>
      <c r="AB18" s="7">
        <v>4</v>
      </c>
      <c r="AC18" s="14">
        <v>7.2</v>
      </c>
    </row>
    <row r="19" spans="1:29" ht="15">
      <c r="A19" s="7">
        <v>8</v>
      </c>
      <c r="B19" s="4" t="s">
        <v>161</v>
      </c>
      <c r="C19" s="4" t="s">
        <v>120</v>
      </c>
      <c r="D19" s="4">
        <v>0</v>
      </c>
      <c r="E19" s="4">
        <f t="shared" si="0"/>
        <v>0</v>
      </c>
      <c r="F19" s="4" t="s">
        <v>128</v>
      </c>
      <c r="G19" s="4">
        <v>3</v>
      </c>
      <c r="H19" s="4">
        <f t="shared" si="1"/>
        <v>5</v>
      </c>
      <c r="I19" s="4" t="s">
        <v>133</v>
      </c>
      <c r="J19" s="4">
        <v>3</v>
      </c>
      <c r="K19" s="4">
        <f t="shared" si="2"/>
        <v>9</v>
      </c>
      <c r="L19" s="4" t="s">
        <v>1</v>
      </c>
      <c r="M19" s="4">
        <v>3</v>
      </c>
      <c r="N19" s="4">
        <f t="shared" si="3"/>
        <v>6</v>
      </c>
      <c r="O19" s="4" t="s">
        <v>1</v>
      </c>
      <c r="P19" s="4">
        <v>3</v>
      </c>
      <c r="Q19" s="4">
        <f t="shared" si="4"/>
        <v>6</v>
      </c>
      <c r="R19" s="4" t="s">
        <v>1</v>
      </c>
      <c r="S19" s="4">
        <v>3</v>
      </c>
      <c r="T19" s="4">
        <f t="shared" si="5"/>
        <v>6</v>
      </c>
      <c r="U19" s="4" t="s">
        <v>131</v>
      </c>
      <c r="V19" s="4">
        <v>2</v>
      </c>
      <c r="W19" s="4">
        <f t="shared" si="6"/>
        <v>10</v>
      </c>
      <c r="X19" s="4" t="s">
        <v>131</v>
      </c>
      <c r="Y19" s="4">
        <v>2</v>
      </c>
      <c r="Z19" s="4">
        <f t="shared" si="7"/>
        <v>10</v>
      </c>
      <c r="AA19" s="4">
        <f t="shared" si="8"/>
        <v>19</v>
      </c>
      <c r="AB19" s="7">
        <v>1</v>
      </c>
      <c r="AC19" s="14">
        <v>7.157894736842105</v>
      </c>
    </row>
    <row r="20" spans="1:29" ht="15">
      <c r="A20" s="7">
        <v>9</v>
      </c>
      <c r="B20" s="4" t="s">
        <v>162</v>
      </c>
      <c r="C20" s="4" t="s">
        <v>120</v>
      </c>
      <c r="D20" s="4">
        <v>0</v>
      </c>
      <c r="E20" s="4">
        <f t="shared" si="0"/>
        <v>0</v>
      </c>
      <c r="F20" s="4" t="s">
        <v>128</v>
      </c>
      <c r="G20" s="4">
        <v>3</v>
      </c>
      <c r="H20" s="4">
        <f t="shared" si="1"/>
        <v>5</v>
      </c>
      <c r="I20" s="4" t="s">
        <v>120</v>
      </c>
      <c r="J20" s="4">
        <v>0</v>
      </c>
      <c r="K20" s="4">
        <f t="shared" si="2"/>
        <v>0</v>
      </c>
      <c r="L20" s="4" t="s">
        <v>128</v>
      </c>
      <c r="M20" s="4">
        <v>3</v>
      </c>
      <c r="N20" s="4">
        <f t="shared" si="3"/>
        <v>5</v>
      </c>
      <c r="O20" s="4" t="s">
        <v>120</v>
      </c>
      <c r="P20" s="4">
        <v>0</v>
      </c>
      <c r="Q20" s="4">
        <f t="shared" si="4"/>
        <v>0</v>
      </c>
      <c r="R20" s="4" t="s">
        <v>130</v>
      </c>
      <c r="S20" s="4">
        <v>3</v>
      </c>
      <c r="T20" s="4">
        <f t="shared" si="5"/>
        <v>7</v>
      </c>
      <c r="U20" s="4" t="s">
        <v>133</v>
      </c>
      <c r="V20" s="4">
        <v>2</v>
      </c>
      <c r="W20" s="4">
        <f t="shared" si="6"/>
        <v>9</v>
      </c>
      <c r="X20" s="4" t="s">
        <v>131</v>
      </c>
      <c r="Y20" s="4">
        <v>2</v>
      </c>
      <c r="Z20" s="4">
        <f t="shared" si="7"/>
        <v>10</v>
      </c>
      <c r="AA20" s="4">
        <f t="shared" si="8"/>
        <v>13</v>
      </c>
      <c r="AB20" s="7">
        <v>3</v>
      </c>
      <c r="AC20" s="14">
        <v>6.846153846153846</v>
      </c>
    </row>
    <row r="21" spans="1:29" ht="15">
      <c r="A21" s="7">
        <v>10</v>
      </c>
      <c r="B21" s="4" t="s">
        <v>163</v>
      </c>
      <c r="C21" s="4" t="s">
        <v>120</v>
      </c>
      <c r="D21" s="4">
        <v>0</v>
      </c>
      <c r="E21" s="4">
        <f t="shared" si="0"/>
        <v>0</v>
      </c>
      <c r="F21" s="4" t="s">
        <v>120</v>
      </c>
      <c r="G21" s="4">
        <v>0</v>
      </c>
      <c r="H21" s="4">
        <f t="shared" si="1"/>
        <v>0</v>
      </c>
      <c r="I21" s="4" t="s">
        <v>130</v>
      </c>
      <c r="J21" s="4">
        <v>3</v>
      </c>
      <c r="K21" s="4">
        <f t="shared" si="2"/>
        <v>7</v>
      </c>
      <c r="L21" s="4" t="s">
        <v>1</v>
      </c>
      <c r="M21" s="4">
        <v>3</v>
      </c>
      <c r="N21" s="4">
        <f t="shared" si="3"/>
        <v>6</v>
      </c>
      <c r="O21" s="4" t="s">
        <v>128</v>
      </c>
      <c r="P21" s="4">
        <v>3</v>
      </c>
      <c r="Q21" s="4">
        <f t="shared" si="4"/>
        <v>5</v>
      </c>
      <c r="R21" s="4" t="s">
        <v>1</v>
      </c>
      <c r="S21" s="4">
        <v>3</v>
      </c>
      <c r="T21" s="4">
        <f t="shared" si="5"/>
        <v>6</v>
      </c>
      <c r="U21" s="4" t="s">
        <v>133</v>
      </c>
      <c r="V21" s="4">
        <v>2</v>
      </c>
      <c r="W21" s="4">
        <f t="shared" si="6"/>
        <v>9</v>
      </c>
      <c r="X21" s="4" t="s">
        <v>131</v>
      </c>
      <c r="Y21" s="4">
        <v>2</v>
      </c>
      <c r="Z21" s="4">
        <f t="shared" si="7"/>
        <v>10</v>
      </c>
      <c r="AA21" s="4">
        <f t="shared" si="8"/>
        <v>16</v>
      </c>
      <c r="AB21" s="7">
        <v>2</v>
      </c>
      <c r="AC21" s="14">
        <v>6.875</v>
      </c>
    </row>
    <row r="22" spans="1:29" ht="15">
      <c r="A22" s="7">
        <v>11</v>
      </c>
      <c r="B22" s="4" t="s">
        <v>164</v>
      </c>
      <c r="C22" s="4" t="s">
        <v>128</v>
      </c>
      <c r="D22" s="4">
        <v>3</v>
      </c>
      <c r="E22" s="4">
        <f t="shared" si="0"/>
        <v>5</v>
      </c>
      <c r="F22" s="4" t="s">
        <v>128</v>
      </c>
      <c r="G22" s="4">
        <v>3</v>
      </c>
      <c r="H22" s="4">
        <f t="shared" si="1"/>
        <v>5</v>
      </c>
      <c r="I22" s="4" t="s">
        <v>130</v>
      </c>
      <c r="J22" s="4">
        <v>3</v>
      </c>
      <c r="K22" s="4">
        <f t="shared" si="2"/>
        <v>7</v>
      </c>
      <c r="L22" s="4" t="s">
        <v>120</v>
      </c>
      <c r="M22" s="4">
        <v>0</v>
      </c>
      <c r="N22" s="4">
        <f t="shared" si="3"/>
        <v>0</v>
      </c>
      <c r="O22" s="4" t="s">
        <v>1</v>
      </c>
      <c r="P22" s="4">
        <v>3</v>
      </c>
      <c r="Q22" s="4">
        <f t="shared" si="4"/>
        <v>6</v>
      </c>
      <c r="R22" s="4" t="s">
        <v>1</v>
      </c>
      <c r="S22" s="4">
        <v>3</v>
      </c>
      <c r="T22" s="4">
        <f t="shared" si="5"/>
        <v>6</v>
      </c>
      <c r="U22" s="4" t="s">
        <v>131</v>
      </c>
      <c r="V22" s="4">
        <v>2</v>
      </c>
      <c r="W22" s="4">
        <f t="shared" si="6"/>
        <v>10</v>
      </c>
      <c r="X22" s="4" t="s">
        <v>129</v>
      </c>
      <c r="Y22" s="4">
        <v>2</v>
      </c>
      <c r="Z22" s="4">
        <f t="shared" si="7"/>
        <v>8</v>
      </c>
      <c r="AA22" s="4">
        <f t="shared" si="8"/>
        <v>19</v>
      </c>
      <c r="AB22" s="7">
        <v>1</v>
      </c>
      <c r="AC22" s="14">
        <v>6.473684210526316</v>
      </c>
    </row>
    <row r="23" spans="1:29" ht="15">
      <c r="A23" s="7">
        <v>12</v>
      </c>
      <c r="B23" s="4" t="s">
        <v>165</v>
      </c>
      <c r="C23" s="4" t="s">
        <v>130</v>
      </c>
      <c r="D23" s="4">
        <v>3</v>
      </c>
      <c r="E23" s="4">
        <f t="shared" si="0"/>
        <v>7</v>
      </c>
      <c r="F23" s="4" t="s">
        <v>129</v>
      </c>
      <c r="G23" s="4">
        <v>3</v>
      </c>
      <c r="H23" s="4">
        <f t="shared" si="1"/>
        <v>8</v>
      </c>
      <c r="I23" s="4" t="s">
        <v>129</v>
      </c>
      <c r="J23" s="4">
        <v>3</v>
      </c>
      <c r="K23" s="4">
        <f t="shared" si="2"/>
        <v>8</v>
      </c>
      <c r="L23" s="4" t="s">
        <v>1</v>
      </c>
      <c r="M23" s="4">
        <v>3</v>
      </c>
      <c r="N23" s="4">
        <f t="shared" si="3"/>
        <v>6</v>
      </c>
      <c r="O23" s="4" t="s">
        <v>129</v>
      </c>
      <c r="P23" s="4">
        <v>3</v>
      </c>
      <c r="Q23" s="4">
        <f t="shared" si="4"/>
        <v>8</v>
      </c>
      <c r="R23" s="4" t="s">
        <v>131</v>
      </c>
      <c r="S23" s="4">
        <v>3</v>
      </c>
      <c r="T23" s="4">
        <f t="shared" si="5"/>
        <v>10</v>
      </c>
      <c r="U23" s="4" t="s">
        <v>131</v>
      </c>
      <c r="V23" s="4">
        <v>2</v>
      </c>
      <c r="W23" s="4">
        <f t="shared" si="6"/>
        <v>10</v>
      </c>
      <c r="X23" s="4" t="s">
        <v>131</v>
      </c>
      <c r="Y23" s="4">
        <v>2</v>
      </c>
      <c r="Z23" s="4">
        <f t="shared" si="7"/>
        <v>10</v>
      </c>
      <c r="AA23" s="4">
        <f t="shared" si="8"/>
        <v>22</v>
      </c>
      <c r="AB23" s="7">
        <v>0</v>
      </c>
      <c r="AC23" s="14">
        <v>8.227272727272727</v>
      </c>
    </row>
    <row r="24" spans="1:29" ht="15">
      <c r="A24" s="7">
        <v>13</v>
      </c>
      <c r="B24" s="4" t="s">
        <v>166</v>
      </c>
      <c r="C24" s="4" t="s">
        <v>120</v>
      </c>
      <c r="D24" s="4">
        <v>0</v>
      </c>
      <c r="E24" s="4">
        <f t="shared" si="0"/>
        <v>0</v>
      </c>
      <c r="F24" s="4" t="s">
        <v>120</v>
      </c>
      <c r="G24" s="4">
        <v>0</v>
      </c>
      <c r="H24" s="4">
        <f t="shared" si="1"/>
        <v>0</v>
      </c>
      <c r="I24" s="4" t="s">
        <v>130</v>
      </c>
      <c r="J24" s="4">
        <v>3</v>
      </c>
      <c r="K24" s="4">
        <f t="shared" si="2"/>
        <v>7</v>
      </c>
      <c r="L24" s="4" t="s">
        <v>130</v>
      </c>
      <c r="M24" s="4">
        <v>3</v>
      </c>
      <c r="N24" s="4">
        <f t="shared" si="3"/>
        <v>7</v>
      </c>
      <c r="O24" s="4" t="s">
        <v>1</v>
      </c>
      <c r="P24" s="4">
        <v>3</v>
      </c>
      <c r="Q24" s="4">
        <f t="shared" si="4"/>
        <v>6</v>
      </c>
      <c r="R24" s="4" t="s">
        <v>129</v>
      </c>
      <c r="S24" s="4">
        <v>3</v>
      </c>
      <c r="T24" s="4">
        <f t="shared" si="5"/>
        <v>8</v>
      </c>
      <c r="U24" s="4" t="s">
        <v>131</v>
      </c>
      <c r="V24" s="4">
        <v>2</v>
      </c>
      <c r="W24" s="4">
        <f t="shared" si="6"/>
        <v>10</v>
      </c>
      <c r="X24" s="4" t="s">
        <v>131</v>
      </c>
      <c r="Y24" s="4">
        <v>2</v>
      </c>
      <c r="Z24" s="4">
        <f t="shared" si="7"/>
        <v>10</v>
      </c>
      <c r="AA24" s="4">
        <f t="shared" si="8"/>
        <v>16</v>
      </c>
      <c r="AB24" s="7">
        <v>2</v>
      </c>
      <c r="AC24" s="14">
        <v>7.75</v>
      </c>
    </row>
    <row r="25" spans="1:29" ht="15">
      <c r="A25" s="7">
        <v>14</v>
      </c>
      <c r="B25" s="4" t="s">
        <v>167</v>
      </c>
      <c r="C25" s="4" t="s">
        <v>120</v>
      </c>
      <c r="D25" s="4">
        <v>0</v>
      </c>
      <c r="E25" s="4">
        <f t="shared" si="0"/>
        <v>0</v>
      </c>
      <c r="F25" s="4" t="s">
        <v>120</v>
      </c>
      <c r="G25" s="4">
        <v>0</v>
      </c>
      <c r="H25" s="4">
        <f t="shared" si="1"/>
        <v>0</v>
      </c>
      <c r="I25" s="4" t="s">
        <v>129</v>
      </c>
      <c r="J25" s="4">
        <v>3</v>
      </c>
      <c r="K25" s="4">
        <f t="shared" si="2"/>
        <v>8</v>
      </c>
      <c r="L25" s="4" t="s">
        <v>120</v>
      </c>
      <c r="M25" s="4">
        <v>0</v>
      </c>
      <c r="N25" s="4">
        <f t="shared" si="3"/>
        <v>0</v>
      </c>
      <c r="O25" s="4" t="s">
        <v>128</v>
      </c>
      <c r="P25" s="4">
        <v>3</v>
      </c>
      <c r="Q25" s="4">
        <f t="shared" si="4"/>
        <v>5</v>
      </c>
      <c r="R25" s="4" t="s">
        <v>120</v>
      </c>
      <c r="S25" s="4">
        <v>0</v>
      </c>
      <c r="T25" s="4">
        <f t="shared" si="5"/>
        <v>0</v>
      </c>
      <c r="U25" s="4" t="s">
        <v>133</v>
      </c>
      <c r="V25" s="4">
        <v>2</v>
      </c>
      <c r="W25" s="4">
        <f t="shared" si="6"/>
        <v>9</v>
      </c>
      <c r="X25" s="4" t="s">
        <v>131</v>
      </c>
      <c r="Y25" s="4">
        <v>2</v>
      </c>
      <c r="Z25" s="4">
        <f t="shared" si="7"/>
        <v>10</v>
      </c>
      <c r="AA25" s="4">
        <f t="shared" si="8"/>
        <v>10</v>
      </c>
      <c r="AB25" s="7">
        <v>4</v>
      </c>
      <c r="AC25" s="14">
        <v>7.7</v>
      </c>
    </row>
    <row r="26" spans="1:29" ht="15">
      <c r="A26" s="7">
        <v>15</v>
      </c>
      <c r="B26" s="4" t="s">
        <v>168</v>
      </c>
      <c r="C26" s="4" t="s">
        <v>1</v>
      </c>
      <c r="D26" s="4">
        <v>3</v>
      </c>
      <c r="E26" s="4">
        <f t="shared" si="0"/>
        <v>6</v>
      </c>
      <c r="F26" s="4" t="s">
        <v>128</v>
      </c>
      <c r="G26" s="4">
        <v>3</v>
      </c>
      <c r="H26" s="4">
        <f t="shared" si="1"/>
        <v>5</v>
      </c>
      <c r="I26" s="4" t="s">
        <v>130</v>
      </c>
      <c r="J26" s="4">
        <v>3</v>
      </c>
      <c r="K26" s="4">
        <f t="shared" si="2"/>
        <v>7</v>
      </c>
      <c r="L26" s="4" t="s">
        <v>120</v>
      </c>
      <c r="M26" s="4">
        <v>0</v>
      </c>
      <c r="N26" s="4">
        <f t="shared" si="3"/>
        <v>0</v>
      </c>
      <c r="O26" s="4" t="s">
        <v>1</v>
      </c>
      <c r="P26" s="4">
        <v>3</v>
      </c>
      <c r="Q26" s="4">
        <f t="shared" si="4"/>
        <v>6</v>
      </c>
      <c r="R26" s="4" t="s">
        <v>129</v>
      </c>
      <c r="S26" s="4">
        <v>3</v>
      </c>
      <c r="T26" s="4">
        <f t="shared" si="5"/>
        <v>8</v>
      </c>
      <c r="U26" s="4" t="s">
        <v>131</v>
      </c>
      <c r="V26" s="4">
        <v>2</v>
      </c>
      <c r="W26" s="4">
        <f t="shared" si="6"/>
        <v>10</v>
      </c>
      <c r="X26" s="4" t="s">
        <v>131</v>
      </c>
      <c r="Y26" s="4">
        <v>2</v>
      </c>
      <c r="Z26" s="4">
        <f t="shared" si="7"/>
        <v>10</v>
      </c>
      <c r="AA26" s="4">
        <f t="shared" si="8"/>
        <v>19</v>
      </c>
      <c r="AB26" s="7">
        <v>1</v>
      </c>
      <c r="AC26" s="14">
        <v>7.157894736842105</v>
      </c>
    </row>
    <row r="27" spans="1:29" ht="15">
      <c r="A27" s="7">
        <v>16</v>
      </c>
      <c r="B27" s="4" t="s">
        <v>169</v>
      </c>
      <c r="C27" s="4" t="s">
        <v>120</v>
      </c>
      <c r="D27" s="4">
        <v>0</v>
      </c>
      <c r="E27" s="4">
        <f t="shared" si="0"/>
        <v>0</v>
      </c>
      <c r="F27" s="4" t="s">
        <v>120</v>
      </c>
      <c r="G27" s="4">
        <v>0</v>
      </c>
      <c r="H27" s="4">
        <f t="shared" si="1"/>
        <v>0</v>
      </c>
      <c r="I27" s="4" t="s">
        <v>1</v>
      </c>
      <c r="J27" s="4">
        <v>3</v>
      </c>
      <c r="K27" s="4">
        <f t="shared" si="2"/>
        <v>6</v>
      </c>
      <c r="L27" s="4" t="s">
        <v>120</v>
      </c>
      <c r="M27" s="4">
        <v>0</v>
      </c>
      <c r="N27" s="4">
        <f t="shared" si="3"/>
        <v>0</v>
      </c>
      <c r="O27" s="4" t="s">
        <v>120</v>
      </c>
      <c r="P27" s="4">
        <v>0</v>
      </c>
      <c r="Q27" s="4">
        <f t="shared" si="4"/>
        <v>0</v>
      </c>
      <c r="R27" s="4" t="s">
        <v>120</v>
      </c>
      <c r="S27" s="4">
        <v>0</v>
      </c>
      <c r="T27" s="4">
        <f t="shared" si="5"/>
        <v>0</v>
      </c>
      <c r="U27" s="4" t="s">
        <v>133</v>
      </c>
      <c r="V27" s="4">
        <v>2</v>
      </c>
      <c r="W27" s="4">
        <f t="shared" si="6"/>
        <v>9</v>
      </c>
      <c r="X27" s="4" t="s">
        <v>131</v>
      </c>
      <c r="Y27" s="4">
        <v>2</v>
      </c>
      <c r="Z27" s="4">
        <f t="shared" si="7"/>
        <v>10</v>
      </c>
      <c r="AA27" s="4">
        <f t="shared" si="8"/>
        <v>7</v>
      </c>
      <c r="AB27" s="7">
        <v>5</v>
      </c>
      <c r="AC27" s="14">
        <v>8</v>
      </c>
    </row>
    <row r="28" spans="1:29" ht="15">
      <c r="A28" s="7">
        <v>17</v>
      </c>
      <c r="B28" s="4" t="s">
        <v>170</v>
      </c>
      <c r="C28" s="4" t="s">
        <v>120</v>
      </c>
      <c r="D28" s="4">
        <v>0</v>
      </c>
      <c r="E28" s="4">
        <f t="shared" si="0"/>
        <v>0</v>
      </c>
      <c r="F28" s="4" t="s">
        <v>120</v>
      </c>
      <c r="G28" s="4">
        <v>0</v>
      </c>
      <c r="H28" s="4">
        <f t="shared" si="1"/>
        <v>0</v>
      </c>
      <c r="I28" s="4" t="s">
        <v>120</v>
      </c>
      <c r="J28" s="4">
        <v>0</v>
      </c>
      <c r="K28" s="4">
        <f t="shared" si="2"/>
        <v>0</v>
      </c>
      <c r="L28" s="4" t="s">
        <v>120</v>
      </c>
      <c r="M28" s="4">
        <v>0</v>
      </c>
      <c r="N28" s="4">
        <f t="shared" si="3"/>
        <v>0</v>
      </c>
      <c r="O28" s="4" t="s">
        <v>128</v>
      </c>
      <c r="P28" s="4">
        <v>3</v>
      </c>
      <c r="Q28" s="4">
        <f t="shared" si="4"/>
        <v>5</v>
      </c>
      <c r="R28" s="4" t="s">
        <v>1</v>
      </c>
      <c r="S28" s="4">
        <v>3</v>
      </c>
      <c r="T28" s="4">
        <f t="shared" si="5"/>
        <v>6</v>
      </c>
      <c r="U28" s="4" t="s">
        <v>133</v>
      </c>
      <c r="V28" s="4">
        <v>2</v>
      </c>
      <c r="W28" s="4">
        <f t="shared" si="6"/>
        <v>9</v>
      </c>
      <c r="X28" s="4" t="s">
        <v>131</v>
      </c>
      <c r="Y28" s="4">
        <v>2</v>
      </c>
      <c r="Z28" s="4">
        <f t="shared" si="7"/>
        <v>10</v>
      </c>
      <c r="AA28" s="4">
        <f t="shared" si="8"/>
        <v>10</v>
      </c>
      <c r="AB28" s="7">
        <v>4</v>
      </c>
      <c r="AC28" s="14">
        <v>7.1</v>
      </c>
    </row>
    <row r="29" spans="1:29" ht="15">
      <c r="A29" s="7">
        <v>18</v>
      </c>
      <c r="B29" s="4" t="s">
        <v>171</v>
      </c>
      <c r="C29" s="4" t="s">
        <v>120</v>
      </c>
      <c r="D29" s="4">
        <v>0</v>
      </c>
      <c r="E29" s="4">
        <f t="shared" si="0"/>
        <v>0</v>
      </c>
      <c r="F29" s="4" t="s">
        <v>120</v>
      </c>
      <c r="G29" s="4">
        <v>0</v>
      </c>
      <c r="H29" s="4">
        <f t="shared" si="1"/>
        <v>0</v>
      </c>
      <c r="I29" s="4" t="s">
        <v>129</v>
      </c>
      <c r="J29" s="4">
        <v>3</v>
      </c>
      <c r="K29" s="4">
        <f t="shared" si="2"/>
        <v>8</v>
      </c>
      <c r="L29" s="4" t="s">
        <v>128</v>
      </c>
      <c r="M29" s="4">
        <v>3</v>
      </c>
      <c r="N29" s="4">
        <f t="shared" si="3"/>
        <v>5</v>
      </c>
      <c r="O29" s="4" t="s">
        <v>128</v>
      </c>
      <c r="P29" s="4">
        <v>3</v>
      </c>
      <c r="Q29" s="4">
        <f t="shared" si="4"/>
        <v>5</v>
      </c>
      <c r="R29" s="4" t="s">
        <v>129</v>
      </c>
      <c r="S29" s="4">
        <v>3</v>
      </c>
      <c r="T29" s="4">
        <f t="shared" si="5"/>
        <v>8</v>
      </c>
      <c r="U29" s="4" t="s">
        <v>131</v>
      </c>
      <c r="V29" s="4">
        <v>2</v>
      </c>
      <c r="W29" s="4">
        <f t="shared" si="6"/>
        <v>10</v>
      </c>
      <c r="X29" s="4" t="s">
        <v>131</v>
      </c>
      <c r="Y29" s="4">
        <v>2</v>
      </c>
      <c r="Z29" s="4">
        <f t="shared" si="7"/>
        <v>10</v>
      </c>
      <c r="AA29" s="4">
        <f t="shared" si="8"/>
        <v>16</v>
      </c>
      <c r="AB29" s="7">
        <v>2</v>
      </c>
      <c r="AC29" s="14">
        <v>7.375</v>
      </c>
    </row>
    <row r="30" spans="1:29" ht="15">
      <c r="A30" s="7">
        <v>19</v>
      </c>
      <c r="B30" s="4" t="s">
        <v>172</v>
      </c>
      <c r="C30" s="4" t="s">
        <v>120</v>
      </c>
      <c r="D30" s="4">
        <v>0</v>
      </c>
      <c r="E30" s="4">
        <f t="shared" si="0"/>
        <v>0</v>
      </c>
      <c r="F30" s="4" t="s">
        <v>120</v>
      </c>
      <c r="G30" s="4">
        <v>0</v>
      </c>
      <c r="H30" s="4">
        <f t="shared" si="1"/>
        <v>0</v>
      </c>
      <c r="I30" s="4" t="s">
        <v>1</v>
      </c>
      <c r="J30" s="4">
        <v>3</v>
      </c>
      <c r="K30" s="4">
        <f t="shared" si="2"/>
        <v>6</v>
      </c>
      <c r="L30" s="4" t="s">
        <v>128</v>
      </c>
      <c r="M30" s="4">
        <v>3</v>
      </c>
      <c r="N30" s="4">
        <f t="shared" si="3"/>
        <v>5</v>
      </c>
      <c r="O30" s="4" t="s">
        <v>128</v>
      </c>
      <c r="P30" s="4">
        <v>3</v>
      </c>
      <c r="Q30" s="4">
        <f t="shared" si="4"/>
        <v>5</v>
      </c>
      <c r="R30" s="4" t="s">
        <v>133</v>
      </c>
      <c r="S30" s="4">
        <v>3</v>
      </c>
      <c r="T30" s="4">
        <f t="shared" si="5"/>
        <v>9</v>
      </c>
      <c r="U30" s="4" t="s">
        <v>131</v>
      </c>
      <c r="V30" s="4">
        <v>2</v>
      </c>
      <c r="W30" s="4">
        <f t="shared" si="6"/>
        <v>10</v>
      </c>
      <c r="X30" s="4" t="s">
        <v>131</v>
      </c>
      <c r="Y30" s="4">
        <v>2</v>
      </c>
      <c r="Z30" s="4">
        <f t="shared" si="7"/>
        <v>10</v>
      </c>
      <c r="AA30" s="4">
        <f t="shared" si="8"/>
        <v>16</v>
      </c>
      <c r="AB30" s="7">
        <v>2</v>
      </c>
      <c r="AC30" s="14">
        <v>7.1875</v>
      </c>
    </row>
    <row r="31" spans="1:29" ht="15">
      <c r="A31" s="7">
        <v>20</v>
      </c>
      <c r="B31" s="4" t="s">
        <v>173</v>
      </c>
      <c r="C31" s="4" t="s">
        <v>120</v>
      </c>
      <c r="D31" s="4">
        <v>0</v>
      </c>
      <c r="E31" s="4">
        <f t="shared" si="0"/>
        <v>0</v>
      </c>
      <c r="F31" s="4" t="s">
        <v>120</v>
      </c>
      <c r="G31" s="4">
        <v>0</v>
      </c>
      <c r="H31" s="4">
        <f t="shared" si="1"/>
        <v>0</v>
      </c>
      <c r="I31" s="4" t="s">
        <v>130</v>
      </c>
      <c r="J31" s="4">
        <v>3</v>
      </c>
      <c r="K31" s="4">
        <f t="shared" si="2"/>
        <v>7</v>
      </c>
      <c r="L31" s="4" t="s">
        <v>120</v>
      </c>
      <c r="M31" s="4">
        <v>0</v>
      </c>
      <c r="N31" s="4">
        <f t="shared" si="3"/>
        <v>0</v>
      </c>
      <c r="O31" s="4" t="s">
        <v>128</v>
      </c>
      <c r="P31" s="4">
        <v>3</v>
      </c>
      <c r="Q31" s="4">
        <f t="shared" si="4"/>
        <v>5</v>
      </c>
      <c r="R31" s="4" t="s">
        <v>130</v>
      </c>
      <c r="S31" s="4">
        <v>3</v>
      </c>
      <c r="T31" s="4">
        <f t="shared" si="5"/>
        <v>7</v>
      </c>
      <c r="U31" s="4" t="s">
        <v>133</v>
      </c>
      <c r="V31" s="4">
        <v>2</v>
      </c>
      <c r="W31" s="4">
        <f t="shared" si="6"/>
        <v>9</v>
      </c>
      <c r="X31" s="4" t="s">
        <v>131</v>
      </c>
      <c r="Y31" s="4">
        <v>2</v>
      </c>
      <c r="Z31" s="4">
        <f t="shared" si="7"/>
        <v>10</v>
      </c>
      <c r="AA31" s="4">
        <f t="shared" si="8"/>
        <v>13</v>
      </c>
      <c r="AB31" s="7">
        <v>3</v>
      </c>
      <c r="AC31" s="14">
        <v>7.3076923076923075</v>
      </c>
    </row>
    <row r="32" spans="1:29" ht="15">
      <c r="A32" s="7">
        <v>21</v>
      </c>
      <c r="B32" s="4" t="s">
        <v>174</v>
      </c>
      <c r="C32" s="4" t="s">
        <v>120</v>
      </c>
      <c r="D32" s="4">
        <v>0</v>
      </c>
      <c r="E32" s="4">
        <f t="shared" si="0"/>
        <v>0</v>
      </c>
      <c r="F32" s="4" t="s">
        <v>120</v>
      </c>
      <c r="G32" s="4">
        <v>0</v>
      </c>
      <c r="H32" s="4">
        <f t="shared" si="1"/>
        <v>0</v>
      </c>
      <c r="I32" s="4" t="s">
        <v>120</v>
      </c>
      <c r="J32" s="4">
        <v>0</v>
      </c>
      <c r="K32" s="4">
        <f t="shared" si="2"/>
        <v>0</v>
      </c>
      <c r="L32" s="4" t="s">
        <v>120</v>
      </c>
      <c r="M32" s="4">
        <v>0</v>
      </c>
      <c r="N32" s="4">
        <f t="shared" si="3"/>
        <v>0</v>
      </c>
      <c r="O32" s="4" t="s">
        <v>120</v>
      </c>
      <c r="P32" s="4">
        <v>0</v>
      </c>
      <c r="Q32" s="4">
        <f t="shared" si="4"/>
        <v>0</v>
      </c>
      <c r="R32" s="4" t="s">
        <v>120</v>
      </c>
      <c r="S32" s="4">
        <v>0</v>
      </c>
      <c r="T32" s="4">
        <f t="shared" si="5"/>
        <v>0</v>
      </c>
      <c r="U32" s="4" t="s">
        <v>133</v>
      </c>
      <c r="V32" s="4">
        <v>2</v>
      </c>
      <c r="W32" s="4">
        <f t="shared" si="6"/>
        <v>9</v>
      </c>
      <c r="X32" s="4" t="s">
        <v>133</v>
      </c>
      <c r="Y32" s="4">
        <v>2</v>
      </c>
      <c r="Z32" s="4">
        <f t="shared" si="7"/>
        <v>9</v>
      </c>
      <c r="AA32" s="4">
        <f t="shared" si="8"/>
        <v>4</v>
      </c>
      <c r="AB32" s="7">
        <v>6</v>
      </c>
      <c r="AC32" s="14">
        <v>9</v>
      </c>
    </row>
    <row r="33" spans="1:29" ht="15">
      <c r="A33" s="7">
        <v>22</v>
      </c>
      <c r="B33" s="4" t="s">
        <v>175</v>
      </c>
      <c r="C33" s="4" t="s">
        <v>120</v>
      </c>
      <c r="D33" s="4">
        <v>0</v>
      </c>
      <c r="E33" s="4">
        <f t="shared" si="0"/>
        <v>0</v>
      </c>
      <c r="F33" s="4" t="s">
        <v>120</v>
      </c>
      <c r="G33" s="4">
        <v>0</v>
      </c>
      <c r="H33" s="4">
        <f t="shared" si="1"/>
        <v>0</v>
      </c>
      <c r="I33" s="4" t="s">
        <v>128</v>
      </c>
      <c r="J33" s="4">
        <v>3</v>
      </c>
      <c r="K33" s="4">
        <f t="shared" si="2"/>
        <v>5</v>
      </c>
      <c r="L33" s="4" t="s">
        <v>120</v>
      </c>
      <c r="M33" s="4">
        <v>0</v>
      </c>
      <c r="N33" s="4">
        <f t="shared" si="3"/>
        <v>0</v>
      </c>
      <c r="O33" s="4" t="s">
        <v>120</v>
      </c>
      <c r="P33" s="4">
        <v>0</v>
      </c>
      <c r="Q33" s="4">
        <f t="shared" si="4"/>
        <v>0</v>
      </c>
      <c r="R33" s="4" t="s">
        <v>128</v>
      </c>
      <c r="S33" s="4">
        <v>3</v>
      </c>
      <c r="T33" s="4">
        <f t="shared" si="5"/>
        <v>5</v>
      </c>
      <c r="U33" s="4" t="s">
        <v>131</v>
      </c>
      <c r="V33" s="4">
        <v>2</v>
      </c>
      <c r="W33" s="4">
        <f t="shared" si="6"/>
        <v>10</v>
      </c>
      <c r="X33" s="4" t="s">
        <v>131</v>
      </c>
      <c r="Y33" s="4">
        <v>2</v>
      </c>
      <c r="Z33" s="4">
        <f t="shared" si="7"/>
        <v>10</v>
      </c>
      <c r="AA33" s="4">
        <f t="shared" si="8"/>
        <v>10</v>
      </c>
      <c r="AB33" s="7">
        <v>4</v>
      </c>
      <c r="AC33" s="14">
        <v>7</v>
      </c>
    </row>
    <row r="34" spans="1:29" ht="15">
      <c r="A34" s="7">
        <v>23</v>
      </c>
      <c r="B34" s="4" t="s">
        <v>176</v>
      </c>
      <c r="C34" s="4" t="s">
        <v>120</v>
      </c>
      <c r="D34" s="4">
        <v>0</v>
      </c>
      <c r="E34" s="4">
        <f t="shared" si="0"/>
        <v>0</v>
      </c>
      <c r="F34" s="4" t="s">
        <v>120</v>
      </c>
      <c r="G34" s="4">
        <v>0</v>
      </c>
      <c r="H34" s="4">
        <f t="shared" si="1"/>
        <v>0</v>
      </c>
      <c r="I34" s="4" t="s">
        <v>1</v>
      </c>
      <c r="J34" s="4">
        <v>3</v>
      </c>
      <c r="K34" s="4">
        <f t="shared" si="2"/>
        <v>6</v>
      </c>
      <c r="L34" s="4" t="s">
        <v>128</v>
      </c>
      <c r="M34" s="4">
        <v>3</v>
      </c>
      <c r="N34" s="4">
        <f t="shared" si="3"/>
        <v>5</v>
      </c>
      <c r="O34" s="4" t="s">
        <v>1</v>
      </c>
      <c r="P34" s="4">
        <v>3</v>
      </c>
      <c r="Q34" s="4">
        <f t="shared" si="4"/>
        <v>6</v>
      </c>
      <c r="R34" s="4" t="s">
        <v>129</v>
      </c>
      <c r="S34" s="4">
        <v>3</v>
      </c>
      <c r="T34" s="4">
        <f t="shared" si="5"/>
        <v>8</v>
      </c>
      <c r="U34" s="4" t="s">
        <v>131</v>
      </c>
      <c r="V34" s="4">
        <v>2</v>
      </c>
      <c r="W34" s="4">
        <f t="shared" si="6"/>
        <v>10</v>
      </c>
      <c r="X34" s="4" t="s">
        <v>133</v>
      </c>
      <c r="Y34" s="4">
        <v>2</v>
      </c>
      <c r="Z34" s="4">
        <f t="shared" si="7"/>
        <v>9</v>
      </c>
      <c r="AA34" s="4">
        <f t="shared" si="8"/>
        <v>16</v>
      </c>
      <c r="AB34" s="7">
        <v>2</v>
      </c>
      <c r="AC34" s="14">
        <v>7.0625</v>
      </c>
    </row>
    <row r="35" spans="1:29" ht="15">
      <c r="A35" s="7">
        <v>24</v>
      </c>
      <c r="B35" s="4" t="s">
        <v>177</v>
      </c>
      <c r="C35" s="4" t="s">
        <v>1</v>
      </c>
      <c r="D35" s="4">
        <v>3</v>
      </c>
      <c r="E35" s="4">
        <f t="shared" si="0"/>
        <v>6</v>
      </c>
      <c r="F35" s="4" t="s">
        <v>1</v>
      </c>
      <c r="G35" s="4">
        <v>3</v>
      </c>
      <c r="H35" s="4">
        <f t="shared" si="1"/>
        <v>6</v>
      </c>
      <c r="I35" s="4" t="s">
        <v>133</v>
      </c>
      <c r="J35" s="4">
        <v>3</v>
      </c>
      <c r="K35" s="4">
        <f t="shared" si="2"/>
        <v>9</v>
      </c>
      <c r="L35" s="4" t="s">
        <v>128</v>
      </c>
      <c r="M35" s="4">
        <v>3</v>
      </c>
      <c r="N35" s="4">
        <f t="shared" si="3"/>
        <v>5</v>
      </c>
      <c r="O35" s="4" t="s">
        <v>1</v>
      </c>
      <c r="P35" s="4">
        <v>3</v>
      </c>
      <c r="Q35" s="4">
        <f t="shared" si="4"/>
        <v>6</v>
      </c>
      <c r="R35" s="4" t="s">
        <v>133</v>
      </c>
      <c r="S35" s="4">
        <v>3</v>
      </c>
      <c r="T35" s="4">
        <f t="shared" si="5"/>
        <v>9</v>
      </c>
      <c r="U35" s="4" t="s">
        <v>131</v>
      </c>
      <c r="V35" s="4">
        <v>2</v>
      </c>
      <c r="W35" s="4">
        <f t="shared" si="6"/>
        <v>10</v>
      </c>
      <c r="X35" s="4" t="s">
        <v>131</v>
      </c>
      <c r="Y35" s="4">
        <v>2</v>
      </c>
      <c r="Z35" s="4">
        <f t="shared" si="7"/>
        <v>10</v>
      </c>
      <c r="AA35" s="4">
        <f t="shared" si="8"/>
        <v>22</v>
      </c>
      <c r="AB35" s="7">
        <v>0</v>
      </c>
      <c r="AC35" s="14">
        <v>7.409090909090909</v>
      </c>
    </row>
    <row r="36" spans="1:29" ht="15">
      <c r="A36" s="7">
        <v>25</v>
      </c>
      <c r="B36" s="4" t="s">
        <v>178</v>
      </c>
      <c r="C36" s="4" t="s">
        <v>120</v>
      </c>
      <c r="D36" s="4">
        <v>0</v>
      </c>
      <c r="E36" s="4">
        <f t="shared" si="0"/>
        <v>0</v>
      </c>
      <c r="F36" s="4" t="s">
        <v>120</v>
      </c>
      <c r="G36" s="4">
        <v>0</v>
      </c>
      <c r="H36" s="4">
        <f t="shared" si="1"/>
        <v>0</v>
      </c>
      <c r="I36" s="4" t="s">
        <v>120</v>
      </c>
      <c r="J36" s="4">
        <v>0</v>
      </c>
      <c r="K36" s="4">
        <f t="shared" si="2"/>
        <v>0</v>
      </c>
      <c r="L36" s="4" t="s">
        <v>128</v>
      </c>
      <c r="M36" s="4">
        <v>3</v>
      </c>
      <c r="N36" s="4">
        <f t="shared" si="3"/>
        <v>5</v>
      </c>
      <c r="O36" s="4" t="s">
        <v>120</v>
      </c>
      <c r="P36" s="4">
        <v>0</v>
      </c>
      <c r="Q36" s="4">
        <f t="shared" si="4"/>
        <v>0</v>
      </c>
      <c r="R36" s="4" t="s">
        <v>120</v>
      </c>
      <c r="S36" s="4">
        <v>0</v>
      </c>
      <c r="T36" s="4">
        <f t="shared" si="5"/>
        <v>0</v>
      </c>
      <c r="U36" s="4" t="s">
        <v>131</v>
      </c>
      <c r="V36" s="4">
        <v>2</v>
      </c>
      <c r="W36" s="4">
        <f t="shared" si="6"/>
        <v>10</v>
      </c>
      <c r="X36" s="4" t="s">
        <v>131</v>
      </c>
      <c r="Y36" s="4">
        <v>2</v>
      </c>
      <c r="Z36" s="4">
        <f t="shared" si="7"/>
        <v>10</v>
      </c>
      <c r="AA36" s="4">
        <f t="shared" si="8"/>
        <v>7</v>
      </c>
      <c r="AB36" s="7">
        <v>5</v>
      </c>
      <c r="AC36" s="14">
        <v>7.857142857142857</v>
      </c>
    </row>
    <row r="37" spans="1:29" ht="15">
      <c r="A37" s="7">
        <v>26</v>
      </c>
      <c r="B37" s="4" t="s">
        <v>179</v>
      </c>
      <c r="C37" s="4" t="s">
        <v>120</v>
      </c>
      <c r="D37" s="4">
        <v>0</v>
      </c>
      <c r="E37" s="4">
        <f t="shared" si="0"/>
        <v>0</v>
      </c>
      <c r="F37" s="4" t="s">
        <v>120</v>
      </c>
      <c r="G37" s="4">
        <v>0</v>
      </c>
      <c r="H37" s="4">
        <f t="shared" si="1"/>
        <v>0</v>
      </c>
      <c r="I37" s="4" t="s">
        <v>1</v>
      </c>
      <c r="J37" s="4">
        <v>3</v>
      </c>
      <c r="K37" s="4">
        <f t="shared" si="2"/>
        <v>6</v>
      </c>
      <c r="L37" s="4" t="s">
        <v>120</v>
      </c>
      <c r="M37" s="4">
        <v>0</v>
      </c>
      <c r="N37" s="4">
        <f t="shared" si="3"/>
        <v>0</v>
      </c>
      <c r="O37" s="4" t="s">
        <v>120</v>
      </c>
      <c r="P37" s="4">
        <v>0</v>
      </c>
      <c r="Q37" s="4">
        <f t="shared" si="4"/>
        <v>0</v>
      </c>
      <c r="R37" s="4" t="s">
        <v>120</v>
      </c>
      <c r="S37" s="4">
        <v>0</v>
      </c>
      <c r="T37" s="4">
        <f t="shared" si="5"/>
        <v>0</v>
      </c>
      <c r="U37" s="4" t="s">
        <v>133</v>
      </c>
      <c r="V37" s="4">
        <v>2</v>
      </c>
      <c r="W37" s="4">
        <f t="shared" si="6"/>
        <v>9</v>
      </c>
      <c r="X37" s="4" t="s">
        <v>129</v>
      </c>
      <c r="Y37" s="4">
        <v>2</v>
      </c>
      <c r="Z37" s="4">
        <f t="shared" si="7"/>
        <v>8</v>
      </c>
      <c r="AA37" s="4">
        <f t="shared" si="8"/>
        <v>7</v>
      </c>
      <c r="AB37" s="7">
        <v>5</v>
      </c>
      <c r="AC37" s="14">
        <v>7.428571428571429</v>
      </c>
    </row>
    <row r="38" spans="1:29" ht="15">
      <c r="A38" s="7">
        <v>27</v>
      </c>
      <c r="B38" s="4" t="s">
        <v>180</v>
      </c>
      <c r="C38" s="4" t="s">
        <v>1</v>
      </c>
      <c r="D38" s="4">
        <v>3</v>
      </c>
      <c r="E38" s="4">
        <f t="shared" si="0"/>
        <v>6</v>
      </c>
      <c r="F38" s="4" t="s">
        <v>120</v>
      </c>
      <c r="G38" s="4">
        <v>0</v>
      </c>
      <c r="H38" s="4">
        <f t="shared" si="1"/>
        <v>0</v>
      </c>
      <c r="I38" s="4" t="s">
        <v>130</v>
      </c>
      <c r="J38" s="4">
        <v>3</v>
      </c>
      <c r="K38" s="4">
        <f t="shared" si="2"/>
        <v>7</v>
      </c>
      <c r="L38" s="4" t="s">
        <v>128</v>
      </c>
      <c r="M38" s="4">
        <v>3</v>
      </c>
      <c r="N38" s="4">
        <f t="shared" si="3"/>
        <v>5</v>
      </c>
      <c r="O38" s="4" t="s">
        <v>128</v>
      </c>
      <c r="P38" s="4">
        <v>3</v>
      </c>
      <c r="Q38" s="4">
        <f t="shared" si="4"/>
        <v>5</v>
      </c>
      <c r="R38" s="4" t="s">
        <v>130</v>
      </c>
      <c r="S38" s="4">
        <v>3</v>
      </c>
      <c r="T38" s="4">
        <f t="shared" si="5"/>
        <v>7</v>
      </c>
      <c r="U38" s="4" t="s">
        <v>133</v>
      </c>
      <c r="V38" s="4">
        <v>2</v>
      </c>
      <c r="W38" s="4">
        <f t="shared" si="6"/>
        <v>9</v>
      </c>
      <c r="X38" s="4" t="s">
        <v>131</v>
      </c>
      <c r="Y38" s="4">
        <v>2</v>
      </c>
      <c r="Z38" s="4">
        <f t="shared" si="7"/>
        <v>10</v>
      </c>
      <c r="AA38" s="4">
        <f t="shared" si="8"/>
        <v>19</v>
      </c>
      <c r="AB38" s="7">
        <v>1</v>
      </c>
      <c r="AC38" s="14">
        <v>6.7368421052631575</v>
      </c>
    </row>
    <row r="39" spans="1:29" ht="15">
      <c r="A39" s="7">
        <v>28</v>
      </c>
      <c r="B39" s="4" t="s">
        <v>181</v>
      </c>
      <c r="C39" s="4" t="s">
        <v>120</v>
      </c>
      <c r="D39" s="4">
        <v>0</v>
      </c>
      <c r="E39" s="4">
        <f t="shared" si="0"/>
        <v>0</v>
      </c>
      <c r="F39" s="4" t="s">
        <v>120</v>
      </c>
      <c r="G39" s="4">
        <v>0</v>
      </c>
      <c r="H39" s="4">
        <f t="shared" si="1"/>
        <v>0</v>
      </c>
      <c r="I39" s="4" t="s">
        <v>130</v>
      </c>
      <c r="J39" s="4">
        <v>3</v>
      </c>
      <c r="K39" s="4">
        <f t="shared" si="2"/>
        <v>7</v>
      </c>
      <c r="L39" s="4" t="s">
        <v>120</v>
      </c>
      <c r="M39" s="4">
        <v>0</v>
      </c>
      <c r="N39" s="4">
        <f t="shared" si="3"/>
        <v>0</v>
      </c>
      <c r="O39" s="4" t="s">
        <v>128</v>
      </c>
      <c r="P39" s="4">
        <v>3</v>
      </c>
      <c r="Q39" s="4">
        <f t="shared" si="4"/>
        <v>5</v>
      </c>
      <c r="R39" s="4" t="s">
        <v>130</v>
      </c>
      <c r="S39" s="4">
        <v>3</v>
      </c>
      <c r="T39" s="4">
        <f t="shared" si="5"/>
        <v>7</v>
      </c>
      <c r="U39" s="4" t="s">
        <v>131</v>
      </c>
      <c r="V39" s="4">
        <v>2</v>
      </c>
      <c r="W39" s="4">
        <f t="shared" si="6"/>
        <v>10</v>
      </c>
      <c r="X39" s="4" t="s">
        <v>131</v>
      </c>
      <c r="Y39" s="4">
        <v>2</v>
      </c>
      <c r="Z39" s="4">
        <f t="shared" si="7"/>
        <v>10</v>
      </c>
      <c r="AA39" s="4">
        <f t="shared" si="8"/>
        <v>13</v>
      </c>
      <c r="AB39" s="7">
        <v>3</v>
      </c>
      <c r="AC39" s="14">
        <v>7.461538461538462</v>
      </c>
    </row>
    <row r="40" spans="1:29" ht="15">
      <c r="A40" s="7">
        <v>29</v>
      </c>
      <c r="B40" s="4" t="s">
        <v>182</v>
      </c>
      <c r="C40" s="4" t="s">
        <v>120</v>
      </c>
      <c r="D40" s="4">
        <v>0</v>
      </c>
      <c r="E40" s="4">
        <f t="shared" si="0"/>
        <v>0</v>
      </c>
      <c r="F40" s="4" t="s">
        <v>120</v>
      </c>
      <c r="G40" s="4">
        <v>0</v>
      </c>
      <c r="H40" s="4">
        <f t="shared" si="1"/>
        <v>0</v>
      </c>
      <c r="I40" s="4" t="s">
        <v>120</v>
      </c>
      <c r="J40" s="4">
        <v>0</v>
      </c>
      <c r="K40" s="4">
        <f t="shared" si="2"/>
        <v>0</v>
      </c>
      <c r="L40" s="4" t="s">
        <v>120</v>
      </c>
      <c r="M40" s="4">
        <v>0</v>
      </c>
      <c r="N40" s="4">
        <f t="shared" si="3"/>
        <v>0</v>
      </c>
      <c r="O40" s="4" t="s">
        <v>120</v>
      </c>
      <c r="P40" s="4">
        <v>0</v>
      </c>
      <c r="Q40" s="4">
        <f t="shared" si="4"/>
        <v>0</v>
      </c>
      <c r="R40" s="4" t="s">
        <v>120</v>
      </c>
      <c r="S40" s="4">
        <v>0</v>
      </c>
      <c r="T40" s="4">
        <f t="shared" si="5"/>
        <v>0</v>
      </c>
      <c r="U40" s="4" t="s">
        <v>133</v>
      </c>
      <c r="V40" s="4">
        <v>2</v>
      </c>
      <c r="W40" s="4">
        <f t="shared" si="6"/>
        <v>9</v>
      </c>
      <c r="X40" s="4" t="s">
        <v>133</v>
      </c>
      <c r="Y40" s="4">
        <v>2</v>
      </c>
      <c r="Z40" s="4">
        <f t="shared" si="7"/>
        <v>9</v>
      </c>
      <c r="AA40" s="4">
        <f t="shared" si="8"/>
        <v>4</v>
      </c>
      <c r="AB40" s="7">
        <v>6</v>
      </c>
      <c r="AC40" s="14">
        <v>9</v>
      </c>
    </row>
    <row r="41" spans="1:29" ht="15">
      <c r="A41" s="7">
        <v>30</v>
      </c>
      <c r="B41" s="4" t="s">
        <v>183</v>
      </c>
      <c r="C41" s="4" t="s">
        <v>120</v>
      </c>
      <c r="D41" s="4">
        <v>0</v>
      </c>
      <c r="E41" s="4">
        <f t="shared" si="0"/>
        <v>0</v>
      </c>
      <c r="F41" s="4" t="s">
        <v>120</v>
      </c>
      <c r="G41" s="4">
        <v>0</v>
      </c>
      <c r="H41" s="4">
        <f t="shared" si="1"/>
        <v>0</v>
      </c>
      <c r="I41" s="4" t="s">
        <v>1</v>
      </c>
      <c r="J41" s="4">
        <v>3</v>
      </c>
      <c r="K41" s="4">
        <f t="shared" si="2"/>
        <v>6</v>
      </c>
      <c r="L41" s="4" t="s">
        <v>120</v>
      </c>
      <c r="M41" s="4">
        <v>0</v>
      </c>
      <c r="N41" s="4">
        <f t="shared" si="3"/>
        <v>0</v>
      </c>
      <c r="O41" s="4" t="s">
        <v>128</v>
      </c>
      <c r="P41" s="4">
        <v>3</v>
      </c>
      <c r="Q41" s="4">
        <f t="shared" si="4"/>
        <v>5</v>
      </c>
      <c r="R41" s="4" t="s">
        <v>120</v>
      </c>
      <c r="S41" s="4">
        <v>0</v>
      </c>
      <c r="T41" s="4">
        <f t="shared" si="5"/>
        <v>0</v>
      </c>
      <c r="U41" s="4" t="s">
        <v>133</v>
      </c>
      <c r="V41" s="4">
        <v>2</v>
      </c>
      <c r="W41" s="4">
        <f t="shared" si="6"/>
        <v>9</v>
      </c>
      <c r="X41" s="4" t="s">
        <v>129</v>
      </c>
      <c r="Y41" s="4">
        <v>2</v>
      </c>
      <c r="Z41" s="4">
        <f t="shared" si="7"/>
        <v>8</v>
      </c>
      <c r="AA41" s="4">
        <f t="shared" si="8"/>
        <v>10</v>
      </c>
      <c r="AB41" s="7">
        <v>4</v>
      </c>
      <c r="AC41" s="14">
        <v>6.7</v>
      </c>
    </row>
    <row r="42" spans="1:29" ht="15">
      <c r="A42" s="7">
        <v>31</v>
      </c>
      <c r="B42" s="4" t="s">
        <v>184</v>
      </c>
      <c r="C42" s="4" t="s">
        <v>120</v>
      </c>
      <c r="D42" s="4">
        <v>0</v>
      </c>
      <c r="E42" s="4">
        <f t="shared" si="0"/>
        <v>0</v>
      </c>
      <c r="F42" s="4" t="s">
        <v>128</v>
      </c>
      <c r="G42" s="4">
        <v>3</v>
      </c>
      <c r="H42" s="4">
        <f t="shared" si="1"/>
        <v>5</v>
      </c>
      <c r="I42" s="4" t="s">
        <v>1</v>
      </c>
      <c r="J42" s="4">
        <v>3</v>
      </c>
      <c r="K42" s="4">
        <f t="shared" si="2"/>
        <v>6</v>
      </c>
      <c r="L42" s="4" t="s">
        <v>128</v>
      </c>
      <c r="M42" s="4">
        <v>3</v>
      </c>
      <c r="N42" s="4">
        <f t="shared" si="3"/>
        <v>5</v>
      </c>
      <c r="O42" s="4" t="s">
        <v>1</v>
      </c>
      <c r="P42" s="4">
        <v>3</v>
      </c>
      <c r="Q42" s="4">
        <f t="shared" si="4"/>
        <v>6</v>
      </c>
      <c r="R42" s="4" t="s">
        <v>120</v>
      </c>
      <c r="S42" s="4">
        <v>0</v>
      </c>
      <c r="T42" s="4">
        <f t="shared" si="5"/>
        <v>0</v>
      </c>
      <c r="U42" s="4" t="s">
        <v>131</v>
      </c>
      <c r="V42" s="4">
        <v>2</v>
      </c>
      <c r="W42" s="4">
        <f t="shared" si="6"/>
        <v>10</v>
      </c>
      <c r="X42" s="4" t="s">
        <v>133</v>
      </c>
      <c r="Y42" s="4">
        <v>2</v>
      </c>
      <c r="Z42" s="4">
        <f t="shared" si="7"/>
        <v>9</v>
      </c>
      <c r="AA42" s="4">
        <f t="shared" si="8"/>
        <v>16</v>
      </c>
      <c r="AB42" s="7">
        <v>2</v>
      </c>
      <c r="AC42" s="14">
        <v>6.5</v>
      </c>
    </row>
    <row r="43" spans="1:29" ht="15">
      <c r="A43" s="7">
        <v>32</v>
      </c>
      <c r="B43" s="4" t="s">
        <v>185</v>
      </c>
      <c r="C43" s="4" t="s">
        <v>120</v>
      </c>
      <c r="D43" s="4">
        <v>0</v>
      </c>
      <c r="E43" s="4">
        <f t="shared" si="0"/>
        <v>0</v>
      </c>
      <c r="F43" s="4" t="s">
        <v>120</v>
      </c>
      <c r="G43" s="4">
        <v>0</v>
      </c>
      <c r="H43" s="4">
        <f t="shared" si="1"/>
        <v>0</v>
      </c>
      <c r="I43" s="4" t="s">
        <v>130</v>
      </c>
      <c r="J43" s="4">
        <v>3</v>
      </c>
      <c r="K43" s="4">
        <f t="shared" si="2"/>
        <v>7</v>
      </c>
      <c r="L43" s="4" t="s">
        <v>120</v>
      </c>
      <c r="M43" s="4">
        <v>0</v>
      </c>
      <c r="N43" s="4">
        <f t="shared" si="3"/>
        <v>0</v>
      </c>
      <c r="O43" s="4" t="s">
        <v>128</v>
      </c>
      <c r="P43" s="4">
        <v>3</v>
      </c>
      <c r="Q43" s="4">
        <f t="shared" si="4"/>
        <v>5</v>
      </c>
      <c r="R43" s="4" t="s">
        <v>130</v>
      </c>
      <c r="S43" s="4">
        <v>3</v>
      </c>
      <c r="T43" s="4">
        <f t="shared" si="5"/>
        <v>7</v>
      </c>
      <c r="U43" s="4" t="s">
        <v>133</v>
      </c>
      <c r="V43" s="4">
        <v>2</v>
      </c>
      <c r="W43" s="4">
        <f t="shared" si="6"/>
        <v>9</v>
      </c>
      <c r="X43" s="4" t="s">
        <v>133</v>
      </c>
      <c r="Y43" s="4">
        <v>2</v>
      </c>
      <c r="Z43" s="4">
        <f t="shared" si="7"/>
        <v>9</v>
      </c>
      <c r="AA43" s="4">
        <f t="shared" si="8"/>
        <v>13</v>
      </c>
      <c r="AB43" s="7">
        <v>3</v>
      </c>
      <c r="AC43" s="14">
        <v>7.153846153846154</v>
      </c>
    </row>
    <row r="44" spans="1:29" ht="15">
      <c r="A44" s="7">
        <v>33</v>
      </c>
      <c r="B44" s="4" t="s">
        <v>186</v>
      </c>
      <c r="C44" s="4" t="s">
        <v>120</v>
      </c>
      <c r="D44" s="4">
        <v>0</v>
      </c>
      <c r="E44" s="4">
        <f aca="true" t="shared" si="9" ref="E44:E67">IF(C44="C",6,IF(C44="B",7,IF(C44="D",5,IF(C44="A",8,IF(C44="S",9,IF(C44="O",10,IF(C44="F",0)))))))</f>
        <v>0</v>
      </c>
      <c r="F44" s="4" t="s">
        <v>128</v>
      </c>
      <c r="G44" s="4">
        <v>3</v>
      </c>
      <c r="H44" s="4">
        <f aca="true" t="shared" si="10" ref="H44:H67">IF(F44="C",6,IF(F44="B",7,IF(F44="D",5,IF(F44="A",8,IF(F44="S",9,IF(F44="O",10,IF(F44="F",0)))))))</f>
        <v>5</v>
      </c>
      <c r="I44" s="4" t="s">
        <v>120</v>
      </c>
      <c r="J44" s="4">
        <v>0</v>
      </c>
      <c r="K44" s="4">
        <f aca="true" t="shared" si="11" ref="K44:K67">IF(I44="C",6,IF(I44="B",7,IF(I44="D",5,IF(I44="A",8,IF(I44="S",9,IF(I44="O",10,IF(I44="F",0)))))))</f>
        <v>0</v>
      </c>
      <c r="L44" s="4" t="s">
        <v>128</v>
      </c>
      <c r="M44" s="4">
        <v>3</v>
      </c>
      <c r="N44" s="4">
        <f aca="true" t="shared" si="12" ref="N44:N67">IF(L44="C",6,IF(L44="B",7,IF(L44="D",5,IF(L44="A",8,IF(L44="S",9,IF(L44="O",10,IF(L44="F",0)))))))</f>
        <v>5</v>
      </c>
      <c r="O44" s="4" t="s">
        <v>120</v>
      </c>
      <c r="P44" s="4">
        <v>0</v>
      </c>
      <c r="Q44" s="4">
        <f aca="true" t="shared" si="13" ref="Q44:Q67">IF(O44="C",6,IF(O44="B",7,IF(O44="D",5,IF(O44="A",8,IF(O44="S",9,IF(O44="O",10,IF(O44="F",0)))))))</f>
        <v>0</v>
      </c>
      <c r="R44" s="4" t="s">
        <v>1</v>
      </c>
      <c r="S44" s="4">
        <v>3</v>
      </c>
      <c r="T44" s="4">
        <f aca="true" t="shared" si="14" ref="T44:T67">IF(R44="C",6,IF(R44="B",7,IF(R44="D",5,IF(R44="A",8,IF(R44="S",9,IF(R44="O",10,IF(R44="F",0)))))))</f>
        <v>6</v>
      </c>
      <c r="U44" s="4" t="s">
        <v>131</v>
      </c>
      <c r="V44" s="4">
        <v>2</v>
      </c>
      <c r="W44" s="4">
        <f aca="true" t="shared" si="15" ref="W44:W67">IF(U44="C",6,IF(U44="B",7,IF(U44="D",5,IF(U44="A",8,IF(U44="S",9,IF(U44="O",10,IF(U44="F",0)))))))</f>
        <v>10</v>
      </c>
      <c r="X44" s="4" t="s">
        <v>131</v>
      </c>
      <c r="Y44" s="4">
        <v>2</v>
      </c>
      <c r="Z44" s="4">
        <f aca="true" t="shared" si="16" ref="Z44:Z67">IF(X44="C",6,IF(X44="B",7,IF(X44="D",5,IF(X44="A",8,IF(X44="S",9,IF(X44="O",10,IF(X44="F",0)))))))</f>
        <v>10</v>
      </c>
      <c r="AA44" s="4">
        <f aca="true" t="shared" si="17" ref="AA44:AA67">SUM(D44,G44,J44,M44,P44,S44,V44,Y44)</f>
        <v>13</v>
      </c>
      <c r="AB44" s="7">
        <v>3</v>
      </c>
      <c r="AC44" s="14">
        <v>6.769230769230769</v>
      </c>
    </row>
    <row r="45" spans="1:29" ht="15">
      <c r="A45" s="7">
        <v>34</v>
      </c>
      <c r="B45" s="4" t="s">
        <v>187</v>
      </c>
      <c r="C45" s="4" t="s">
        <v>1</v>
      </c>
      <c r="D45" s="4">
        <v>3</v>
      </c>
      <c r="E45" s="4">
        <f t="shared" si="9"/>
        <v>6</v>
      </c>
      <c r="F45" s="4" t="s">
        <v>120</v>
      </c>
      <c r="G45" s="4">
        <v>0</v>
      </c>
      <c r="H45" s="4">
        <f t="shared" si="10"/>
        <v>0</v>
      </c>
      <c r="I45" s="4" t="s">
        <v>129</v>
      </c>
      <c r="J45" s="4">
        <v>3</v>
      </c>
      <c r="K45" s="4">
        <f t="shared" si="11"/>
        <v>8</v>
      </c>
      <c r="L45" s="4" t="s">
        <v>128</v>
      </c>
      <c r="M45" s="4">
        <v>3</v>
      </c>
      <c r="N45" s="4">
        <f t="shared" si="12"/>
        <v>5</v>
      </c>
      <c r="O45" s="4" t="s">
        <v>130</v>
      </c>
      <c r="P45" s="4">
        <v>3</v>
      </c>
      <c r="Q45" s="4">
        <f t="shared" si="13"/>
        <v>7</v>
      </c>
      <c r="R45" s="4" t="s">
        <v>1</v>
      </c>
      <c r="S45" s="4">
        <v>3</v>
      </c>
      <c r="T45" s="4">
        <f t="shared" si="14"/>
        <v>6</v>
      </c>
      <c r="U45" s="4" t="s">
        <v>133</v>
      </c>
      <c r="V45" s="4">
        <v>2</v>
      </c>
      <c r="W45" s="4">
        <f t="shared" si="15"/>
        <v>9</v>
      </c>
      <c r="X45" s="4" t="s">
        <v>131</v>
      </c>
      <c r="Y45" s="4">
        <v>2</v>
      </c>
      <c r="Z45" s="4">
        <f t="shared" si="16"/>
        <v>10</v>
      </c>
      <c r="AA45" s="4">
        <f t="shared" si="17"/>
        <v>19</v>
      </c>
      <c r="AB45" s="7">
        <v>1</v>
      </c>
      <c r="AC45" s="14">
        <v>7.052631578947368</v>
      </c>
    </row>
    <row r="46" spans="1:29" ht="15">
      <c r="A46" s="7">
        <v>35</v>
      </c>
      <c r="B46" s="4" t="s">
        <v>188</v>
      </c>
      <c r="C46" s="4" t="s">
        <v>128</v>
      </c>
      <c r="D46" s="4">
        <v>3</v>
      </c>
      <c r="E46" s="4">
        <f t="shared" si="9"/>
        <v>5</v>
      </c>
      <c r="F46" s="4" t="s">
        <v>120</v>
      </c>
      <c r="G46" s="4">
        <v>0</v>
      </c>
      <c r="H46" s="4">
        <f t="shared" si="10"/>
        <v>0</v>
      </c>
      <c r="I46" s="4" t="s">
        <v>1</v>
      </c>
      <c r="J46" s="4">
        <v>3</v>
      </c>
      <c r="K46" s="4">
        <f t="shared" si="11"/>
        <v>6</v>
      </c>
      <c r="L46" s="4" t="s">
        <v>1</v>
      </c>
      <c r="M46" s="4">
        <v>3</v>
      </c>
      <c r="N46" s="4">
        <f t="shared" si="12"/>
        <v>6</v>
      </c>
      <c r="O46" s="4" t="s">
        <v>1</v>
      </c>
      <c r="P46" s="4">
        <v>3</v>
      </c>
      <c r="Q46" s="4">
        <f t="shared" si="13"/>
        <v>6</v>
      </c>
      <c r="R46" s="4" t="s">
        <v>1</v>
      </c>
      <c r="S46" s="4">
        <v>3</v>
      </c>
      <c r="T46" s="4">
        <f t="shared" si="14"/>
        <v>6</v>
      </c>
      <c r="U46" s="4" t="s">
        <v>131</v>
      </c>
      <c r="V46" s="4">
        <v>2</v>
      </c>
      <c r="W46" s="4">
        <f t="shared" si="15"/>
        <v>10</v>
      </c>
      <c r="X46" s="4" t="s">
        <v>133</v>
      </c>
      <c r="Y46" s="4">
        <v>2</v>
      </c>
      <c r="Z46" s="4">
        <f t="shared" si="16"/>
        <v>9</v>
      </c>
      <c r="AA46" s="4">
        <f t="shared" si="17"/>
        <v>19</v>
      </c>
      <c r="AB46" s="7">
        <v>1</v>
      </c>
      <c r="AC46" s="14">
        <v>6.578947368421052</v>
      </c>
    </row>
    <row r="47" spans="1:29" ht="15">
      <c r="A47" s="7">
        <v>36</v>
      </c>
      <c r="B47" s="4" t="s">
        <v>189</v>
      </c>
      <c r="C47" s="4" t="s">
        <v>120</v>
      </c>
      <c r="D47" s="4">
        <v>0</v>
      </c>
      <c r="E47" s="4">
        <f t="shared" si="9"/>
        <v>0</v>
      </c>
      <c r="F47" s="4" t="s">
        <v>128</v>
      </c>
      <c r="G47" s="4">
        <v>3</v>
      </c>
      <c r="H47" s="4">
        <f t="shared" si="10"/>
        <v>5</v>
      </c>
      <c r="I47" s="4" t="s">
        <v>129</v>
      </c>
      <c r="J47" s="4">
        <v>3</v>
      </c>
      <c r="K47" s="4">
        <f t="shared" si="11"/>
        <v>8</v>
      </c>
      <c r="L47" s="4" t="s">
        <v>128</v>
      </c>
      <c r="M47" s="4">
        <v>3</v>
      </c>
      <c r="N47" s="4">
        <f t="shared" si="12"/>
        <v>5</v>
      </c>
      <c r="O47" s="4" t="s">
        <v>128</v>
      </c>
      <c r="P47" s="4">
        <v>3</v>
      </c>
      <c r="Q47" s="4">
        <f t="shared" si="13"/>
        <v>5</v>
      </c>
      <c r="R47" s="4" t="s">
        <v>131</v>
      </c>
      <c r="S47" s="4">
        <v>3</v>
      </c>
      <c r="T47" s="4">
        <f t="shared" si="14"/>
        <v>10</v>
      </c>
      <c r="U47" s="4" t="s">
        <v>131</v>
      </c>
      <c r="V47" s="4">
        <v>2</v>
      </c>
      <c r="W47" s="4">
        <f t="shared" si="15"/>
        <v>10</v>
      </c>
      <c r="X47" s="4" t="s">
        <v>131</v>
      </c>
      <c r="Y47" s="4">
        <v>2</v>
      </c>
      <c r="Z47" s="4">
        <f t="shared" si="16"/>
        <v>10</v>
      </c>
      <c r="AA47" s="4">
        <f t="shared" si="17"/>
        <v>19</v>
      </c>
      <c r="AB47" s="7">
        <v>1</v>
      </c>
      <c r="AC47" s="14">
        <v>7.315789473684211</v>
      </c>
    </row>
    <row r="48" spans="1:29" ht="15">
      <c r="A48" s="7">
        <v>37</v>
      </c>
      <c r="B48" s="4" t="s">
        <v>190</v>
      </c>
      <c r="C48" s="4" t="s">
        <v>120</v>
      </c>
      <c r="D48" s="4">
        <v>0</v>
      </c>
      <c r="E48" s="4">
        <f t="shared" si="9"/>
        <v>0</v>
      </c>
      <c r="F48" s="4" t="s">
        <v>128</v>
      </c>
      <c r="G48" s="4">
        <v>3</v>
      </c>
      <c r="H48" s="4">
        <f t="shared" si="10"/>
        <v>5</v>
      </c>
      <c r="I48" s="4" t="s">
        <v>1</v>
      </c>
      <c r="J48" s="4">
        <v>3</v>
      </c>
      <c r="K48" s="4">
        <f t="shared" si="11"/>
        <v>6</v>
      </c>
      <c r="L48" s="4" t="s">
        <v>128</v>
      </c>
      <c r="M48" s="4">
        <v>3</v>
      </c>
      <c r="N48" s="4">
        <f t="shared" si="12"/>
        <v>5</v>
      </c>
      <c r="O48" s="4" t="s">
        <v>120</v>
      </c>
      <c r="P48" s="4">
        <v>0</v>
      </c>
      <c r="Q48" s="4">
        <f t="shared" si="13"/>
        <v>0</v>
      </c>
      <c r="R48" s="4" t="s">
        <v>1</v>
      </c>
      <c r="S48" s="4">
        <v>3</v>
      </c>
      <c r="T48" s="4">
        <f t="shared" si="14"/>
        <v>6</v>
      </c>
      <c r="U48" s="4" t="s">
        <v>131</v>
      </c>
      <c r="V48" s="4">
        <v>2</v>
      </c>
      <c r="W48" s="4">
        <f t="shared" si="15"/>
        <v>10</v>
      </c>
      <c r="X48" s="4" t="s">
        <v>133</v>
      </c>
      <c r="Y48" s="4">
        <v>2</v>
      </c>
      <c r="Z48" s="4">
        <f t="shared" si="16"/>
        <v>9</v>
      </c>
      <c r="AA48" s="4">
        <f t="shared" si="17"/>
        <v>16</v>
      </c>
      <c r="AB48" s="7">
        <v>2</v>
      </c>
      <c r="AC48" s="14">
        <v>6.5</v>
      </c>
    </row>
    <row r="49" spans="1:29" ht="15">
      <c r="A49" s="7">
        <v>38</v>
      </c>
      <c r="B49" s="4" t="s">
        <v>191</v>
      </c>
      <c r="C49" s="4" t="s">
        <v>120</v>
      </c>
      <c r="D49" s="4">
        <v>0</v>
      </c>
      <c r="E49" s="4">
        <f t="shared" si="9"/>
        <v>0</v>
      </c>
      <c r="F49" s="4" t="s">
        <v>120</v>
      </c>
      <c r="G49" s="4">
        <v>0</v>
      </c>
      <c r="H49" s="4">
        <f t="shared" si="10"/>
        <v>0</v>
      </c>
      <c r="I49" s="4" t="s">
        <v>1</v>
      </c>
      <c r="J49" s="4">
        <v>3</v>
      </c>
      <c r="K49" s="4">
        <f t="shared" si="11"/>
        <v>6</v>
      </c>
      <c r="L49" s="4" t="s">
        <v>120</v>
      </c>
      <c r="M49" s="4">
        <v>0</v>
      </c>
      <c r="N49" s="4">
        <f t="shared" si="12"/>
        <v>0</v>
      </c>
      <c r="O49" s="4" t="s">
        <v>128</v>
      </c>
      <c r="P49" s="4">
        <v>3</v>
      </c>
      <c r="Q49" s="4">
        <f t="shared" si="13"/>
        <v>5</v>
      </c>
      <c r="R49" s="4" t="s">
        <v>129</v>
      </c>
      <c r="S49" s="4">
        <v>3</v>
      </c>
      <c r="T49" s="4">
        <f t="shared" si="14"/>
        <v>8</v>
      </c>
      <c r="U49" s="4" t="s">
        <v>133</v>
      </c>
      <c r="V49" s="4">
        <v>2</v>
      </c>
      <c r="W49" s="4">
        <f t="shared" si="15"/>
        <v>9</v>
      </c>
      <c r="X49" s="4" t="s">
        <v>131</v>
      </c>
      <c r="Y49" s="4">
        <v>2</v>
      </c>
      <c r="Z49" s="4">
        <f t="shared" si="16"/>
        <v>10</v>
      </c>
      <c r="AA49" s="4">
        <f t="shared" si="17"/>
        <v>13</v>
      </c>
      <c r="AB49" s="7">
        <v>3</v>
      </c>
      <c r="AC49" s="14">
        <v>7.3076923076923075</v>
      </c>
    </row>
    <row r="50" spans="1:29" ht="15">
      <c r="A50" s="7">
        <v>39</v>
      </c>
      <c r="B50" s="4" t="s">
        <v>192</v>
      </c>
      <c r="C50" s="4" t="s">
        <v>120</v>
      </c>
      <c r="D50" s="4">
        <v>0</v>
      </c>
      <c r="E50" s="4">
        <f t="shared" si="9"/>
        <v>0</v>
      </c>
      <c r="F50" s="4" t="s">
        <v>120</v>
      </c>
      <c r="G50" s="4">
        <v>0</v>
      </c>
      <c r="H50" s="4">
        <f t="shared" si="10"/>
        <v>0</v>
      </c>
      <c r="I50" s="4" t="s">
        <v>120</v>
      </c>
      <c r="J50" s="4">
        <v>0</v>
      </c>
      <c r="K50" s="4">
        <f t="shared" si="11"/>
        <v>0</v>
      </c>
      <c r="L50" s="4" t="s">
        <v>120</v>
      </c>
      <c r="M50" s="4">
        <v>0</v>
      </c>
      <c r="N50" s="4">
        <f t="shared" si="12"/>
        <v>0</v>
      </c>
      <c r="O50" s="4" t="s">
        <v>120</v>
      </c>
      <c r="P50" s="4">
        <v>0</v>
      </c>
      <c r="Q50" s="4">
        <f t="shared" si="13"/>
        <v>0</v>
      </c>
      <c r="R50" s="4" t="s">
        <v>1</v>
      </c>
      <c r="S50" s="4">
        <v>3</v>
      </c>
      <c r="T50" s="4">
        <f t="shared" si="14"/>
        <v>6</v>
      </c>
      <c r="U50" s="4" t="s">
        <v>133</v>
      </c>
      <c r="V50" s="4">
        <v>2</v>
      </c>
      <c r="W50" s="4">
        <f t="shared" si="15"/>
        <v>9</v>
      </c>
      <c r="X50" s="4" t="s">
        <v>133</v>
      </c>
      <c r="Y50" s="4">
        <v>2</v>
      </c>
      <c r="Z50" s="4">
        <f t="shared" si="16"/>
        <v>9</v>
      </c>
      <c r="AA50" s="4">
        <f t="shared" si="17"/>
        <v>7</v>
      </c>
      <c r="AB50" s="7">
        <v>5</v>
      </c>
      <c r="AC50" s="14">
        <v>7.714285714285714</v>
      </c>
    </row>
    <row r="51" spans="1:29" ht="15">
      <c r="A51" s="7">
        <v>40</v>
      </c>
      <c r="B51" s="4" t="s">
        <v>193</v>
      </c>
      <c r="C51" s="4" t="s">
        <v>120</v>
      </c>
      <c r="D51" s="4">
        <v>0</v>
      </c>
      <c r="E51" s="4">
        <f t="shared" si="9"/>
        <v>0</v>
      </c>
      <c r="F51" s="4" t="s">
        <v>1</v>
      </c>
      <c r="G51" s="4">
        <v>3</v>
      </c>
      <c r="H51" s="4">
        <f t="shared" si="10"/>
        <v>6</v>
      </c>
      <c r="I51" s="4" t="s">
        <v>120</v>
      </c>
      <c r="J51" s="4">
        <v>0</v>
      </c>
      <c r="K51" s="4">
        <f t="shared" si="11"/>
        <v>0</v>
      </c>
      <c r="L51" s="4" t="s">
        <v>130</v>
      </c>
      <c r="M51" s="4">
        <v>3</v>
      </c>
      <c r="N51" s="4">
        <f t="shared" si="12"/>
        <v>7</v>
      </c>
      <c r="O51" s="4" t="s">
        <v>128</v>
      </c>
      <c r="P51" s="4">
        <v>3</v>
      </c>
      <c r="Q51" s="4">
        <f t="shared" si="13"/>
        <v>5</v>
      </c>
      <c r="R51" s="4" t="s">
        <v>130</v>
      </c>
      <c r="S51" s="4">
        <v>3</v>
      </c>
      <c r="T51" s="4">
        <f t="shared" si="14"/>
        <v>7</v>
      </c>
      <c r="U51" s="4" t="s">
        <v>133</v>
      </c>
      <c r="V51" s="4">
        <v>2</v>
      </c>
      <c r="W51" s="4">
        <f t="shared" si="15"/>
        <v>9</v>
      </c>
      <c r="X51" s="4" t="s">
        <v>131</v>
      </c>
      <c r="Y51" s="4">
        <v>2</v>
      </c>
      <c r="Z51" s="4">
        <f t="shared" si="16"/>
        <v>10</v>
      </c>
      <c r="AA51" s="4">
        <f t="shared" si="17"/>
        <v>16</v>
      </c>
      <c r="AB51" s="7">
        <v>2</v>
      </c>
      <c r="AC51" s="14">
        <v>7.0625</v>
      </c>
    </row>
    <row r="52" spans="1:29" ht="15">
      <c r="A52" s="7">
        <v>41</v>
      </c>
      <c r="B52" s="4" t="s">
        <v>194</v>
      </c>
      <c r="C52" s="4" t="s">
        <v>120</v>
      </c>
      <c r="D52" s="4">
        <v>0</v>
      </c>
      <c r="E52" s="4">
        <f t="shared" si="9"/>
        <v>0</v>
      </c>
      <c r="F52" s="4" t="s">
        <v>120</v>
      </c>
      <c r="G52" s="4">
        <v>0</v>
      </c>
      <c r="H52" s="4">
        <f t="shared" si="10"/>
        <v>0</v>
      </c>
      <c r="I52" s="4" t="s">
        <v>120</v>
      </c>
      <c r="J52" s="4">
        <v>0</v>
      </c>
      <c r="K52" s="4">
        <f t="shared" si="11"/>
        <v>0</v>
      </c>
      <c r="L52" s="4" t="s">
        <v>120</v>
      </c>
      <c r="M52" s="4">
        <v>0</v>
      </c>
      <c r="N52" s="4">
        <f t="shared" si="12"/>
        <v>0</v>
      </c>
      <c r="O52" s="4" t="s">
        <v>120</v>
      </c>
      <c r="P52" s="4">
        <v>0</v>
      </c>
      <c r="Q52" s="4">
        <f t="shared" si="13"/>
        <v>0</v>
      </c>
      <c r="R52" s="4" t="s">
        <v>120</v>
      </c>
      <c r="S52" s="4">
        <v>0</v>
      </c>
      <c r="T52" s="4">
        <f t="shared" si="14"/>
        <v>0</v>
      </c>
      <c r="U52" s="4" t="s">
        <v>131</v>
      </c>
      <c r="V52" s="4">
        <v>2</v>
      </c>
      <c r="W52" s="4">
        <f t="shared" si="15"/>
        <v>10</v>
      </c>
      <c r="X52" s="4" t="s">
        <v>131</v>
      </c>
      <c r="Y52" s="4">
        <v>2</v>
      </c>
      <c r="Z52" s="4">
        <f t="shared" si="16"/>
        <v>10</v>
      </c>
      <c r="AA52" s="4">
        <f t="shared" si="17"/>
        <v>4</v>
      </c>
      <c r="AB52" s="7">
        <v>6</v>
      </c>
      <c r="AC52" s="14">
        <v>10</v>
      </c>
    </row>
    <row r="53" spans="1:29" ht="15">
      <c r="A53" s="7">
        <v>42</v>
      </c>
      <c r="B53" s="4" t="s">
        <v>195</v>
      </c>
      <c r="C53" s="4" t="s">
        <v>1</v>
      </c>
      <c r="D53" s="4">
        <v>3</v>
      </c>
      <c r="E53" s="4">
        <f t="shared" si="9"/>
        <v>6</v>
      </c>
      <c r="F53" s="4" t="s">
        <v>128</v>
      </c>
      <c r="G53" s="4">
        <v>3</v>
      </c>
      <c r="H53" s="4">
        <f t="shared" si="10"/>
        <v>5</v>
      </c>
      <c r="I53" s="4" t="s">
        <v>129</v>
      </c>
      <c r="J53" s="4">
        <v>3</v>
      </c>
      <c r="K53" s="4">
        <f t="shared" si="11"/>
        <v>8</v>
      </c>
      <c r="L53" s="4" t="s">
        <v>1</v>
      </c>
      <c r="M53" s="4">
        <v>3</v>
      </c>
      <c r="N53" s="4">
        <f t="shared" si="12"/>
        <v>6</v>
      </c>
      <c r="O53" s="4" t="s">
        <v>128</v>
      </c>
      <c r="P53" s="4">
        <v>3</v>
      </c>
      <c r="Q53" s="4">
        <f t="shared" si="13"/>
        <v>5</v>
      </c>
      <c r="R53" s="4" t="s">
        <v>129</v>
      </c>
      <c r="S53" s="4">
        <v>3</v>
      </c>
      <c r="T53" s="4">
        <f t="shared" si="14"/>
        <v>8</v>
      </c>
      <c r="U53" s="4" t="s">
        <v>133</v>
      </c>
      <c r="V53" s="4">
        <v>2</v>
      </c>
      <c r="W53" s="4">
        <f t="shared" si="15"/>
        <v>9</v>
      </c>
      <c r="X53" s="4" t="s">
        <v>131</v>
      </c>
      <c r="Y53" s="4">
        <v>2</v>
      </c>
      <c r="Z53" s="4">
        <f t="shared" si="16"/>
        <v>10</v>
      </c>
      <c r="AA53" s="4">
        <f t="shared" si="17"/>
        <v>22</v>
      </c>
      <c r="AB53" s="7">
        <v>0</v>
      </c>
      <c r="AC53" s="14">
        <v>6.909090909090909</v>
      </c>
    </row>
    <row r="54" spans="1:29" ht="15">
      <c r="A54" s="7">
        <v>43</v>
      </c>
      <c r="B54" s="4" t="s">
        <v>385</v>
      </c>
      <c r="C54" s="4" t="s">
        <v>120</v>
      </c>
      <c r="D54" s="4">
        <v>0</v>
      </c>
      <c r="E54" s="4">
        <f t="shared" si="9"/>
        <v>0</v>
      </c>
      <c r="F54" s="4" t="s">
        <v>130</v>
      </c>
      <c r="G54" s="4">
        <v>3</v>
      </c>
      <c r="H54" s="4">
        <f t="shared" si="10"/>
        <v>7</v>
      </c>
      <c r="I54" s="4" t="s">
        <v>133</v>
      </c>
      <c r="J54" s="4">
        <v>3</v>
      </c>
      <c r="K54" s="4">
        <f t="shared" si="11"/>
        <v>9</v>
      </c>
      <c r="L54" s="4" t="s">
        <v>130</v>
      </c>
      <c r="M54" s="4">
        <v>3</v>
      </c>
      <c r="N54" s="4">
        <f t="shared" si="12"/>
        <v>7</v>
      </c>
      <c r="O54" s="4" t="s">
        <v>1</v>
      </c>
      <c r="P54" s="4">
        <v>3</v>
      </c>
      <c r="Q54" s="4">
        <f t="shared" si="13"/>
        <v>6</v>
      </c>
      <c r="R54" s="4" t="s">
        <v>129</v>
      </c>
      <c r="S54" s="4">
        <v>3</v>
      </c>
      <c r="T54" s="4">
        <f t="shared" si="14"/>
        <v>8</v>
      </c>
      <c r="U54" s="4" t="s">
        <v>133</v>
      </c>
      <c r="V54" s="4">
        <v>2</v>
      </c>
      <c r="W54" s="4">
        <f t="shared" si="15"/>
        <v>9</v>
      </c>
      <c r="X54" s="4" t="s">
        <v>131</v>
      </c>
      <c r="Y54" s="4">
        <v>2</v>
      </c>
      <c r="Z54" s="4">
        <f t="shared" si="16"/>
        <v>10</v>
      </c>
      <c r="AA54" s="4">
        <f t="shared" si="17"/>
        <v>19</v>
      </c>
      <c r="AB54" s="7">
        <v>1</v>
      </c>
      <c r="AC54" s="14">
        <v>7.842105263157895</v>
      </c>
    </row>
    <row r="55" spans="1:29" ht="15">
      <c r="A55" s="7">
        <v>44</v>
      </c>
      <c r="B55" s="4" t="s">
        <v>386</v>
      </c>
      <c r="C55" s="4" t="s">
        <v>120</v>
      </c>
      <c r="D55" s="4">
        <v>0</v>
      </c>
      <c r="E55" s="4">
        <f t="shared" si="9"/>
        <v>0</v>
      </c>
      <c r="F55" s="4" t="s">
        <v>120</v>
      </c>
      <c r="G55" s="4">
        <v>0</v>
      </c>
      <c r="H55" s="4">
        <f t="shared" si="10"/>
        <v>0</v>
      </c>
      <c r="I55" s="4" t="s">
        <v>130</v>
      </c>
      <c r="J55" s="4">
        <v>3</v>
      </c>
      <c r="K55" s="4">
        <f t="shared" si="11"/>
        <v>7</v>
      </c>
      <c r="L55" s="4" t="s">
        <v>1</v>
      </c>
      <c r="M55" s="4">
        <v>3</v>
      </c>
      <c r="N55" s="4">
        <f t="shared" si="12"/>
        <v>6</v>
      </c>
      <c r="O55" s="4" t="s">
        <v>128</v>
      </c>
      <c r="P55" s="4">
        <v>3</v>
      </c>
      <c r="Q55" s="4">
        <f t="shared" si="13"/>
        <v>5</v>
      </c>
      <c r="R55" s="4" t="s">
        <v>1</v>
      </c>
      <c r="S55" s="4">
        <v>3</v>
      </c>
      <c r="T55" s="4">
        <f t="shared" si="14"/>
        <v>6</v>
      </c>
      <c r="U55" s="4" t="s">
        <v>133</v>
      </c>
      <c r="V55" s="4">
        <v>2</v>
      </c>
      <c r="W55" s="4">
        <f t="shared" si="15"/>
        <v>9</v>
      </c>
      <c r="X55" s="4" t="s">
        <v>133</v>
      </c>
      <c r="Y55" s="4">
        <v>2</v>
      </c>
      <c r="Z55" s="4">
        <f t="shared" si="16"/>
        <v>9</v>
      </c>
      <c r="AA55" s="4">
        <f t="shared" si="17"/>
        <v>16</v>
      </c>
      <c r="AB55" s="7">
        <v>2</v>
      </c>
      <c r="AC55" s="14">
        <v>6.75</v>
      </c>
    </row>
    <row r="56" spans="1:29" ht="15">
      <c r="A56" s="7">
        <v>45</v>
      </c>
      <c r="B56" s="4" t="s">
        <v>387</v>
      </c>
      <c r="C56" s="4" t="s">
        <v>129</v>
      </c>
      <c r="D56" s="4">
        <v>3</v>
      </c>
      <c r="E56" s="4">
        <f t="shared" si="9"/>
        <v>8</v>
      </c>
      <c r="F56" s="4" t="s">
        <v>1</v>
      </c>
      <c r="G56" s="4">
        <v>3</v>
      </c>
      <c r="H56" s="4">
        <f t="shared" si="10"/>
        <v>6</v>
      </c>
      <c r="I56" s="4" t="s">
        <v>129</v>
      </c>
      <c r="J56" s="4">
        <v>3</v>
      </c>
      <c r="K56" s="4">
        <f t="shared" si="11"/>
        <v>8</v>
      </c>
      <c r="L56" s="4" t="s">
        <v>1</v>
      </c>
      <c r="M56" s="4">
        <v>3</v>
      </c>
      <c r="N56" s="4">
        <f t="shared" si="12"/>
        <v>6</v>
      </c>
      <c r="O56" s="4" t="s">
        <v>130</v>
      </c>
      <c r="P56" s="4">
        <v>3</v>
      </c>
      <c r="Q56" s="4">
        <f t="shared" si="13"/>
        <v>7</v>
      </c>
      <c r="R56" s="4" t="s">
        <v>129</v>
      </c>
      <c r="S56" s="4">
        <v>3</v>
      </c>
      <c r="T56" s="4">
        <f t="shared" si="14"/>
        <v>8</v>
      </c>
      <c r="U56" s="4" t="s">
        <v>131</v>
      </c>
      <c r="V56" s="4">
        <v>2</v>
      </c>
      <c r="W56" s="4">
        <f t="shared" si="15"/>
        <v>10</v>
      </c>
      <c r="X56" s="4" t="s">
        <v>131</v>
      </c>
      <c r="Y56" s="4">
        <v>2</v>
      </c>
      <c r="Z56" s="4">
        <f t="shared" si="16"/>
        <v>10</v>
      </c>
      <c r="AA56" s="4">
        <f t="shared" si="17"/>
        <v>22</v>
      </c>
      <c r="AB56" s="7">
        <v>0</v>
      </c>
      <c r="AC56" s="14">
        <v>7.681818181818182</v>
      </c>
    </row>
    <row r="57" spans="1:29" ht="15">
      <c r="A57" s="7">
        <v>46</v>
      </c>
      <c r="B57" s="4" t="s">
        <v>388</v>
      </c>
      <c r="C57" s="4" t="s">
        <v>120</v>
      </c>
      <c r="D57" s="4">
        <v>0</v>
      </c>
      <c r="E57" s="4">
        <f t="shared" si="9"/>
        <v>0</v>
      </c>
      <c r="F57" s="4" t="s">
        <v>120</v>
      </c>
      <c r="G57" s="4">
        <v>0</v>
      </c>
      <c r="H57" s="4">
        <f t="shared" si="10"/>
        <v>0</v>
      </c>
      <c r="I57" s="4" t="s">
        <v>1</v>
      </c>
      <c r="J57" s="4">
        <v>3</v>
      </c>
      <c r="K57" s="4">
        <f t="shared" si="11"/>
        <v>6</v>
      </c>
      <c r="L57" s="4" t="s">
        <v>130</v>
      </c>
      <c r="M57" s="4">
        <v>3</v>
      </c>
      <c r="N57" s="4">
        <f t="shared" si="12"/>
        <v>7</v>
      </c>
      <c r="O57" s="4" t="s">
        <v>128</v>
      </c>
      <c r="P57" s="4">
        <v>3</v>
      </c>
      <c r="Q57" s="4">
        <f t="shared" si="13"/>
        <v>5</v>
      </c>
      <c r="R57" s="4" t="s">
        <v>1</v>
      </c>
      <c r="S57" s="4">
        <v>3</v>
      </c>
      <c r="T57" s="4">
        <f t="shared" si="14"/>
        <v>6</v>
      </c>
      <c r="U57" s="4" t="s">
        <v>131</v>
      </c>
      <c r="V57" s="4">
        <v>2</v>
      </c>
      <c r="W57" s="4">
        <f t="shared" si="15"/>
        <v>10</v>
      </c>
      <c r="X57" s="4" t="s">
        <v>131</v>
      </c>
      <c r="Y57" s="4">
        <v>2</v>
      </c>
      <c r="Z57" s="4">
        <f t="shared" si="16"/>
        <v>10</v>
      </c>
      <c r="AA57" s="4">
        <f t="shared" si="17"/>
        <v>16</v>
      </c>
      <c r="AB57" s="7">
        <v>2</v>
      </c>
      <c r="AC57" s="14">
        <v>7</v>
      </c>
    </row>
    <row r="58" spans="1:29" ht="15">
      <c r="A58" s="7">
        <v>47</v>
      </c>
      <c r="B58" s="4" t="s">
        <v>389</v>
      </c>
      <c r="C58" s="4" t="s">
        <v>129</v>
      </c>
      <c r="D58" s="4">
        <v>3</v>
      </c>
      <c r="E58" s="4">
        <f t="shared" si="9"/>
        <v>8</v>
      </c>
      <c r="F58" s="4" t="s">
        <v>133</v>
      </c>
      <c r="G58" s="4">
        <v>3</v>
      </c>
      <c r="H58" s="4">
        <f t="shared" si="10"/>
        <v>9</v>
      </c>
      <c r="I58" s="4" t="s">
        <v>131</v>
      </c>
      <c r="J58" s="4">
        <v>3</v>
      </c>
      <c r="K58" s="4">
        <f t="shared" si="11"/>
        <v>10</v>
      </c>
      <c r="L58" s="4" t="s">
        <v>129</v>
      </c>
      <c r="M58" s="4">
        <v>3</v>
      </c>
      <c r="N58" s="4">
        <f t="shared" si="12"/>
        <v>8</v>
      </c>
      <c r="O58" s="4" t="s">
        <v>1</v>
      </c>
      <c r="P58" s="4">
        <v>3</v>
      </c>
      <c r="Q58" s="4">
        <f t="shared" si="13"/>
        <v>6</v>
      </c>
      <c r="R58" s="4" t="s">
        <v>133</v>
      </c>
      <c r="S58" s="4">
        <v>3</v>
      </c>
      <c r="T58" s="4">
        <f t="shared" si="14"/>
        <v>9</v>
      </c>
      <c r="U58" s="4" t="s">
        <v>133</v>
      </c>
      <c r="V58" s="4">
        <v>2</v>
      </c>
      <c r="W58" s="4">
        <f t="shared" si="15"/>
        <v>9</v>
      </c>
      <c r="X58" s="4" t="s">
        <v>131</v>
      </c>
      <c r="Y58" s="4">
        <v>2</v>
      </c>
      <c r="Z58" s="4">
        <f t="shared" si="16"/>
        <v>10</v>
      </c>
      <c r="AA58" s="4">
        <f t="shared" si="17"/>
        <v>22</v>
      </c>
      <c r="AB58" s="7">
        <v>0</v>
      </c>
      <c r="AC58" s="14">
        <v>8.545454545454545</v>
      </c>
    </row>
    <row r="59" spans="1:29" ht="15">
      <c r="A59" s="7">
        <v>48</v>
      </c>
      <c r="B59" s="4" t="s">
        <v>390</v>
      </c>
      <c r="C59" s="4" t="s">
        <v>120</v>
      </c>
      <c r="D59" s="4">
        <v>0</v>
      </c>
      <c r="E59" s="4">
        <f t="shared" si="9"/>
        <v>0</v>
      </c>
      <c r="F59" s="4" t="s">
        <v>128</v>
      </c>
      <c r="G59" s="4">
        <v>3</v>
      </c>
      <c r="H59" s="4">
        <f t="shared" si="10"/>
        <v>5</v>
      </c>
      <c r="I59" s="4" t="s">
        <v>129</v>
      </c>
      <c r="J59" s="4">
        <v>3</v>
      </c>
      <c r="K59" s="4">
        <f t="shared" si="11"/>
        <v>8</v>
      </c>
      <c r="L59" s="4" t="s">
        <v>128</v>
      </c>
      <c r="M59" s="4">
        <v>3</v>
      </c>
      <c r="N59" s="4">
        <f t="shared" si="12"/>
        <v>5</v>
      </c>
      <c r="O59" s="4" t="s">
        <v>128</v>
      </c>
      <c r="P59" s="4">
        <v>3</v>
      </c>
      <c r="Q59" s="4">
        <f t="shared" si="13"/>
        <v>5</v>
      </c>
      <c r="R59" s="4" t="s">
        <v>130</v>
      </c>
      <c r="S59" s="4">
        <v>3</v>
      </c>
      <c r="T59" s="4">
        <f t="shared" si="14"/>
        <v>7</v>
      </c>
      <c r="U59" s="4" t="s">
        <v>131</v>
      </c>
      <c r="V59" s="4">
        <v>2</v>
      </c>
      <c r="W59" s="4">
        <f t="shared" si="15"/>
        <v>10</v>
      </c>
      <c r="X59" s="4" t="s">
        <v>131</v>
      </c>
      <c r="Y59" s="4">
        <v>2</v>
      </c>
      <c r="Z59" s="4">
        <f t="shared" si="16"/>
        <v>10</v>
      </c>
      <c r="AA59" s="4">
        <f t="shared" si="17"/>
        <v>19</v>
      </c>
      <c r="AB59" s="7">
        <v>1</v>
      </c>
      <c r="AC59" s="14">
        <v>6.842105263157895</v>
      </c>
    </row>
    <row r="60" spans="1:29" ht="15">
      <c r="A60" s="7">
        <v>49</v>
      </c>
      <c r="B60" s="4" t="s">
        <v>391</v>
      </c>
      <c r="C60" s="4" t="s">
        <v>130</v>
      </c>
      <c r="D60" s="4">
        <v>3</v>
      </c>
      <c r="E60" s="4">
        <f t="shared" si="9"/>
        <v>7</v>
      </c>
      <c r="F60" s="4" t="s">
        <v>120</v>
      </c>
      <c r="G60" s="4">
        <v>0</v>
      </c>
      <c r="H60" s="4">
        <f t="shared" si="10"/>
        <v>0</v>
      </c>
      <c r="I60" s="4" t="s">
        <v>130</v>
      </c>
      <c r="J60" s="4">
        <v>3</v>
      </c>
      <c r="K60" s="4">
        <f t="shared" si="11"/>
        <v>7</v>
      </c>
      <c r="L60" s="4" t="s">
        <v>1</v>
      </c>
      <c r="M60" s="4">
        <v>3</v>
      </c>
      <c r="N60" s="4">
        <f t="shared" si="12"/>
        <v>6</v>
      </c>
      <c r="O60" s="4" t="s">
        <v>128</v>
      </c>
      <c r="P60" s="4">
        <v>3</v>
      </c>
      <c r="Q60" s="4">
        <f t="shared" si="13"/>
        <v>5</v>
      </c>
      <c r="R60" s="4" t="s">
        <v>130</v>
      </c>
      <c r="S60" s="4">
        <v>3</v>
      </c>
      <c r="T60" s="4">
        <f t="shared" si="14"/>
        <v>7</v>
      </c>
      <c r="U60" s="4" t="s">
        <v>133</v>
      </c>
      <c r="V60" s="4">
        <v>2</v>
      </c>
      <c r="W60" s="4">
        <f t="shared" si="15"/>
        <v>9</v>
      </c>
      <c r="X60" s="4" t="s">
        <v>133</v>
      </c>
      <c r="Y60" s="4">
        <v>2</v>
      </c>
      <c r="Z60" s="4">
        <f t="shared" si="16"/>
        <v>9</v>
      </c>
      <c r="AA60" s="4">
        <f t="shared" si="17"/>
        <v>19</v>
      </c>
      <c r="AB60" s="7">
        <v>1</v>
      </c>
      <c r="AC60" s="14">
        <v>6.947368421052632</v>
      </c>
    </row>
    <row r="61" spans="1:29" ht="15">
      <c r="A61" s="7">
        <v>50</v>
      </c>
      <c r="B61" s="4" t="s">
        <v>392</v>
      </c>
      <c r="C61" s="4" t="s">
        <v>128</v>
      </c>
      <c r="D61" s="4">
        <v>3</v>
      </c>
      <c r="E61" s="4">
        <f t="shared" si="9"/>
        <v>5</v>
      </c>
      <c r="F61" s="4" t="s">
        <v>120</v>
      </c>
      <c r="G61" s="4">
        <v>0</v>
      </c>
      <c r="H61" s="4">
        <f t="shared" si="10"/>
        <v>0</v>
      </c>
      <c r="I61" s="4" t="s">
        <v>129</v>
      </c>
      <c r="J61" s="4">
        <v>3</v>
      </c>
      <c r="K61" s="4">
        <f t="shared" si="11"/>
        <v>8</v>
      </c>
      <c r="L61" s="4" t="s">
        <v>133</v>
      </c>
      <c r="M61" s="4">
        <v>3</v>
      </c>
      <c r="N61" s="4">
        <f t="shared" si="12"/>
        <v>9</v>
      </c>
      <c r="O61" s="4" t="s">
        <v>1</v>
      </c>
      <c r="P61" s="4">
        <v>3</v>
      </c>
      <c r="Q61" s="4">
        <f t="shared" si="13"/>
        <v>6</v>
      </c>
      <c r="R61" s="4" t="s">
        <v>130</v>
      </c>
      <c r="S61" s="4">
        <v>3</v>
      </c>
      <c r="T61" s="4">
        <f t="shared" si="14"/>
        <v>7</v>
      </c>
      <c r="U61" s="4" t="s">
        <v>133</v>
      </c>
      <c r="V61" s="4">
        <v>2</v>
      </c>
      <c r="W61" s="4">
        <f t="shared" si="15"/>
        <v>9</v>
      </c>
      <c r="X61" s="4" t="s">
        <v>133</v>
      </c>
      <c r="Y61" s="4">
        <v>2</v>
      </c>
      <c r="Z61" s="4">
        <f t="shared" si="16"/>
        <v>9</v>
      </c>
      <c r="AA61" s="4">
        <f t="shared" si="17"/>
        <v>19</v>
      </c>
      <c r="AB61" s="7">
        <v>1</v>
      </c>
      <c r="AC61" s="14">
        <v>7.421052631578948</v>
      </c>
    </row>
    <row r="62" spans="1:29" ht="15">
      <c r="A62" s="7">
        <v>51</v>
      </c>
      <c r="B62" s="4" t="s">
        <v>393</v>
      </c>
      <c r="C62" s="4" t="s">
        <v>130</v>
      </c>
      <c r="D62" s="4">
        <v>3</v>
      </c>
      <c r="E62" s="4">
        <f t="shared" si="9"/>
        <v>7</v>
      </c>
      <c r="F62" s="4" t="s">
        <v>129</v>
      </c>
      <c r="G62" s="4">
        <v>3</v>
      </c>
      <c r="H62" s="4">
        <f t="shared" si="10"/>
        <v>8</v>
      </c>
      <c r="I62" s="4" t="s">
        <v>129</v>
      </c>
      <c r="J62" s="4">
        <v>3</v>
      </c>
      <c r="K62" s="4">
        <f t="shared" si="11"/>
        <v>8</v>
      </c>
      <c r="L62" s="4" t="s">
        <v>130</v>
      </c>
      <c r="M62" s="4">
        <v>3</v>
      </c>
      <c r="N62" s="4">
        <f t="shared" si="12"/>
        <v>7</v>
      </c>
      <c r="O62" s="4" t="s">
        <v>1</v>
      </c>
      <c r="P62" s="4">
        <v>3</v>
      </c>
      <c r="Q62" s="4">
        <f t="shared" si="13"/>
        <v>6</v>
      </c>
      <c r="R62" s="4" t="s">
        <v>129</v>
      </c>
      <c r="S62" s="4">
        <v>3</v>
      </c>
      <c r="T62" s="4">
        <f t="shared" si="14"/>
        <v>8</v>
      </c>
      <c r="U62" s="4" t="s">
        <v>131</v>
      </c>
      <c r="V62" s="4">
        <v>2</v>
      </c>
      <c r="W62" s="4">
        <f t="shared" si="15"/>
        <v>10</v>
      </c>
      <c r="X62" s="4" t="s">
        <v>131</v>
      </c>
      <c r="Y62" s="4">
        <v>2</v>
      </c>
      <c r="Z62" s="4">
        <f t="shared" si="16"/>
        <v>10</v>
      </c>
      <c r="AA62" s="4">
        <f t="shared" si="17"/>
        <v>22</v>
      </c>
      <c r="AB62" s="7">
        <v>0</v>
      </c>
      <c r="AC62" s="14">
        <v>7.818181818181818</v>
      </c>
    </row>
    <row r="63" spans="1:29" ht="15">
      <c r="A63" s="7">
        <v>52</v>
      </c>
      <c r="B63" s="4" t="s">
        <v>394</v>
      </c>
      <c r="C63" s="4" t="s">
        <v>120</v>
      </c>
      <c r="D63" s="4">
        <v>0</v>
      </c>
      <c r="E63" s="4">
        <f t="shared" si="9"/>
        <v>0</v>
      </c>
      <c r="F63" s="4" t="s">
        <v>1</v>
      </c>
      <c r="G63" s="4">
        <v>3</v>
      </c>
      <c r="H63" s="4">
        <f t="shared" si="10"/>
        <v>6</v>
      </c>
      <c r="I63" s="4" t="s">
        <v>129</v>
      </c>
      <c r="J63" s="4">
        <v>3</v>
      </c>
      <c r="K63" s="4">
        <f t="shared" si="11"/>
        <v>8</v>
      </c>
      <c r="L63" s="4" t="s">
        <v>120</v>
      </c>
      <c r="M63" s="4">
        <v>0</v>
      </c>
      <c r="N63" s="4">
        <f t="shared" si="12"/>
        <v>0</v>
      </c>
      <c r="O63" s="4" t="s">
        <v>128</v>
      </c>
      <c r="P63" s="4">
        <v>3</v>
      </c>
      <c r="Q63" s="4">
        <f t="shared" si="13"/>
        <v>5</v>
      </c>
      <c r="R63" s="4" t="s">
        <v>129</v>
      </c>
      <c r="S63" s="4">
        <v>3</v>
      </c>
      <c r="T63" s="4">
        <f t="shared" si="14"/>
        <v>8</v>
      </c>
      <c r="U63" s="4" t="s">
        <v>133</v>
      </c>
      <c r="V63" s="4">
        <v>2</v>
      </c>
      <c r="W63" s="4">
        <f t="shared" si="15"/>
        <v>9</v>
      </c>
      <c r="X63" s="4" t="s">
        <v>133</v>
      </c>
      <c r="Y63" s="4">
        <v>2</v>
      </c>
      <c r="Z63" s="4">
        <f t="shared" si="16"/>
        <v>9</v>
      </c>
      <c r="AA63" s="4">
        <f t="shared" si="17"/>
        <v>16</v>
      </c>
      <c r="AB63" s="7">
        <v>2</v>
      </c>
      <c r="AC63" s="14">
        <v>7.3125</v>
      </c>
    </row>
    <row r="64" spans="1:29" ht="15">
      <c r="A64" s="7">
        <v>53</v>
      </c>
      <c r="B64" s="4" t="s">
        <v>395</v>
      </c>
      <c r="C64" s="4" t="s">
        <v>120</v>
      </c>
      <c r="D64" s="4">
        <v>0</v>
      </c>
      <c r="E64" s="4">
        <f t="shared" si="9"/>
        <v>0</v>
      </c>
      <c r="F64" s="4" t="s">
        <v>1</v>
      </c>
      <c r="G64" s="4">
        <v>3</v>
      </c>
      <c r="H64" s="4">
        <f t="shared" si="10"/>
        <v>6</v>
      </c>
      <c r="I64" s="4" t="s">
        <v>130</v>
      </c>
      <c r="J64" s="4">
        <v>3</v>
      </c>
      <c r="K64" s="4">
        <f t="shared" si="11"/>
        <v>7</v>
      </c>
      <c r="L64" s="4" t="s">
        <v>128</v>
      </c>
      <c r="M64" s="4">
        <v>3</v>
      </c>
      <c r="N64" s="4">
        <f t="shared" si="12"/>
        <v>5</v>
      </c>
      <c r="O64" s="4" t="s">
        <v>128</v>
      </c>
      <c r="P64" s="4">
        <v>3</v>
      </c>
      <c r="Q64" s="4">
        <f t="shared" si="13"/>
        <v>5</v>
      </c>
      <c r="R64" s="4" t="s">
        <v>130</v>
      </c>
      <c r="S64" s="4">
        <v>3</v>
      </c>
      <c r="T64" s="4">
        <f t="shared" si="14"/>
        <v>7</v>
      </c>
      <c r="U64" s="4" t="s">
        <v>133</v>
      </c>
      <c r="V64" s="4">
        <v>2</v>
      </c>
      <c r="W64" s="4">
        <f t="shared" si="15"/>
        <v>9</v>
      </c>
      <c r="X64" s="4" t="s">
        <v>131</v>
      </c>
      <c r="Y64" s="4">
        <v>2</v>
      </c>
      <c r="Z64" s="4">
        <f t="shared" si="16"/>
        <v>10</v>
      </c>
      <c r="AA64" s="4">
        <f t="shared" si="17"/>
        <v>19</v>
      </c>
      <c r="AB64" s="7">
        <v>1</v>
      </c>
      <c r="AC64" s="14">
        <v>6.7368421052631575</v>
      </c>
    </row>
    <row r="65" spans="1:29" ht="15">
      <c r="A65" s="7">
        <v>54</v>
      </c>
      <c r="B65" s="4" t="s">
        <v>396</v>
      </c>
      <c r="C65" s="4" t="s">
        <v>120</v>
      </c>
      <c r="D65" s="4">
        <v>0</v>
      </c>
      <c r="E65" s="4">
        <f t="shared" si="9"/>
        <v>0</v>
      </c>
      <c r="F65" s="4" t="s">
        <v>120</v>
      </c>
      <c r="G65" s="4">
        <v>0</v>
      </c>
      <c r="H65" s="4">
        <f t="shared" si="10"/>
        <v>0</v>
      </c>
      <c r="I65" s="4" t="s">
        <v>1</v>
      </c>
      <c r="J65" s="4">
        <v>3</v>
      </c>
      <c r="K65" s="4">
        <f t="shared" si="11"/>
        <v>6</v>
      </c>
      <c r="L65" s="4" t="s">
        <v>128</v>
      </c>
      <c r="M65" s="4">
        <v>3</v>
      </c>
      <c r="N65" s="4">
        <f t="shared" si="12"/>
        <v>5</v>
      </c>
      <c r="O65" s="4" t="s">
        <v>128</v>
      </c>
      <c r="P65" s="4">
        <v>3</v>
      </c>
      <c r="Q65" s="4">
        <f t="shared" si="13"/>
        <v>5</v>
      </c>
      <c r="R65" s="4" t="s">
        <v>120</v>
      </c>
      <c r="S65" s="4">
        <v>0</v>
      </c>
      <c r="T65" s="4">
        <f t="shared" si="14"/>
        <v>0</v>
      </c>
      <c r="U65" s="4" t="s">
        <v>133</v>
      </c>
      <c r="V65" s="4">
        <v>2</v>
      </c>
      <c r="W65" s="4">
        <f t="shared" si="15"/>
        <v>9</v>
      </c>
      <c r="X65" s="4" t="s">
        <v>133</v>
      </c>
      <c r="Y65" s="4">
        <v>2</v>
      </c>
      <c r="Z65" s="4">
        <f t="shared" si="16"/>
        <v>9</v>
      </c>
      <c r="AA65" s="4">
        <f t="shared" si="17"/>
        <v>13</v>
      </c>
      <c r="AB65" s="7">
        <v>3</v>
      </c>
      <c r="AC65" s="14">
        <v>6.461538461538462</v>
      </c>
    </row>
    <row r="66" spans="1:29" ht="15">
      <c r="A66" s="7">
        <v>55</v>
      </c>
      <c r="B66" s="4" t="s">
        <v>397</v>
      </c>
      <c r="C66" s="4" t="s">
        <v>120</v>
      </c>
      <c r="D66" s="4">
        <v>0</v>
      </c>
      <c r="E66" s="4">
        <f t="shared" si="9"/>
        <v>0</v>
      </c>
      <c r="F66" s="4" t="s">
        <v>120</v>
      </c>
      <c r="G66" s="4">
        <v>0</v>
      </c>
      <c r="H66" s="4">
        <f t="shared" si="10"/>
        <v>0</v>
      </c>
      <c r="I66" s="4" t="s">
        <v>130</v>
      </c>
      <c r="J66" s="4">
        <v>3</v>
      </c>
      <c r="K66" s="4">
        <f t="shared" si="11"/>
        <v>7</v>
      </c>
      <c r="L66" s="4" t="s">
        <v>120</v>
      </c>
      <c r="M66" s="4">
        <v>0</v>
      </c>
      <c r="N66" s="4">
        <f t="shared" si="12"/>
        <v>0</v>
      </c>
      <c r="O66" s="4" t="s">
        <v>128</v>
      </c>
      <c r="P66" s="4">
        <v>3</v>
      </c>
      <c r="Q66" s="4">
        <f t="shared" si="13"/>
        <v>5</v>
      </c>
      <c r="R66" s="4" t="s">
        <v>1</v>
      </c>
      <c r="S66" s="4">
        <v>3</v>
      </c>
      <c r="T66" s="4">
        <f t="shared" si="14"/>
        <v>6</v>
      </c>
      <c r="U66" s="4" t="s">
        <v>133</v>
      </c>
      <c r="V66" s="4">
        <v>2</v>
      </c>
      <c r="W66" s="4">
        <f t="shared" si="15"/>
        <v>9</v>
      </c>
      <c r="X66" s="4" t="s">
        <v>131</v>
      </c>
      <c r="Y66" s="4">
        <v>2</v>
      </c>
      <c r="Z66" s="4">
        <f t="shared" si="16"/>
        <v>10</v>
      </c>
      <c r="AA66" s="4">
        <f t="shared" si="17"/>
        <v>13</v>
      </c>
      <c r="AB66" s="7">
        <v>3</v>
      </c>
      <c r="AC66" s="14">
        <v>7.076923076923077</v>
      </c>
    </row>
    <row r="67" spans="1:29" ht="15">
      <c r="A67" s="7">
        <v>56</v>
      </c>
      <c r="B67" s="4" t="s">
        <v>398</v>
      </c>
      <c r="C67" s="4" t="s">
        <v>120</v>
      </c>
      <c r="D67" s="4">
        <v>0</v>
      </c>
      <c r="E67" s="4">
        <f t="shared" si="9"/>
        <v>0</v>
      </c>
      <c r="F67" s="4" t="s">
        <v>128</v>
      </c>
      <c r="G67" s="4">
        <v>3</v>
      </c>
      <c r="H67" s="4">
        <f t="shared" si="10"/>
        <v>5</v>
      </c>
      <c r="I67" s="4" t="s">
        <v>130</v>
      </c>
      <c r="J67" s="4">
        <v>3</v>
      </c>
      <c r="K67" s="4">
        <f t="shared" si="11"/>
        <v>7</v>
      </c>
      <c r="L67" s="4" t="s">
        <v>128</v>
      </c>
      <c r="M67" s="4">
        <v>3</v>
      </c>
      <c r="N67" s="4">
        <f t="shared" si="12"/>
        <v>5</v>
      </c>
      <c r="O67" s="4" t="s">
        <v>128</v>
      </c>
      <c r="P67" s="4">
        <v>3</v>
      </c>
      <c r="Q67" s="4">
        <f t="shared" si="13"/>
        <v>5</v>
      </c>
      <c r="R67" s="4" t="s">
        <v>1</v>
      </c>
      <c r="S67" s="4">
        <v>3</v>
      </c>
      <c r="T67" s="4">
        <f t="shared" si="14"/>
        <v>6</v>
      </c>
      <c r="U67" s="4" t="s">
        <v>133</v>
      </c>
      <c r="V67" s="4">
        <v>2</v>
      </c>
      <c r="W67" s="4">
        <f t="shared" si="15"/>
        <v>9</v>
      </c>
      <c r="X67" s="4" t="s">
        <v>131</v>
      </c>
      <c r="Y67" s="4">
        <v>2</v>
      </c>
      <c r="Z67" s="4">
        <f t="shared" si="16"/>
        <v>10</v>
      </c>
      <c r="AA67" s="4">
        <f t="shared" si="17"/>
        <v>19</v>
      </c>
      <c r="AB67" s="7">
        <v>1</v>
      </c>
      <c r="AC67" s="14">
        <v>6.421052631578948</v>
      </c>
    </row>
  </sheetData>
  <sheetProtection/>
  <mergeCells count="17">
    <mergeCell ref="A6:AB6"/>
    <mergeCell ref="A7:AB7"/>
    <mergeCell ref="A8:AB8"/>
    <mergeCell ref="A9:AB9"/>
    <mergeCell ref="A10:A11"/>
    <mergeCell ref="B10:B11"/>
    <mergeCell ref="AB10:AB11"/>
    <mergeCell ref="AC10:AC11"/>
    <mergeCell ref="AA10:AA11"/>
    <mergeCell ref="C10:E10"/>
    <mergeCell ref="F10:H10"/>
    <mergeCell ref="I10:K10"/>
    <mergeCell ref="L10:N10"/>
    <mergeCell ref="O10:Q10"/>
    <mergeCell ref="R10:T10"/>
    <mergeCell ref="U10:W10"/>
    <mergeCell ref="X10:Z10"/>
  </mergeCells>
  <printOptions/>
  <pageMargins left="0.7" right="0.7" top="0.75" bottom="0.75" header="0.3" footer="0.3"/>
  <pageSetup horizontalDpi="600" verticalDpi="6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AC67"/>
  <sheetViews>
    <sheetView zoomScalePageLayoutView="0" workbookViewId="0" topLeftCell="A1">
      <selection activeCell="O10" sqref="O10:Q10"/>
    </sheetView>
  </sheetViews>
  <sheetFormatPr defaultColWidth="9.140625" defaultRowHeight="15"/>
  <cols>
    <col min="1" max="1" width="5.28125" style="0" bestFit="1" customWidth="1"/>
    <col min="2" max="2" width="11.8515625" style="0" bestFit="1" customWidth="1"/>
    <col min="3" max="26" width="3.7109375" style="0" customWidth="1"/>
    <col min="27" max="27" width="7.28125" style="0" bestFit="1" customWidth="1"/>
    <col min="28" max="28" width="6.57421875" style="0" bestFit="1" customWidth="1"/>
    <col min="29" max="29" width="7.7109375" style="0" bestFit="1" customWidth="1"/>
  </cols>
  <sheetData>
    <row r="6" spans="1:28" ht="15.75">
      <c r="A6" s="60" t="s">
        <v>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</row>
    <row r="7" spans="1:28" ht="15.75">
      <c r="A7" s="60" t="s">
        <v>116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</row>
    <row r="8" spans="1:28" ht="17.25">
      <c r="A8" s="61" t="s">
        <v>41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</row>
    <row r="9" spans="1:28" ht="17.25">
      <c r="A9" s="61" t="s">
        <v>42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</row>
    <row r="10" spans="1:29" ht="60.75" customHeight="1">
      <c r="A10" s="62" t="s">
        <v>4</v>
      </c>
      <c r="B10" s="62" t="s">
        <v>5</v>
      </c>
      <c r="C10" s="65" t="s">
        <v>75</v>
      </c>
      <c r="D10" s="66"/>
      <c r="E10" s="67"/>
      <c r="F10" s="65" t="s">
        <v>79</v>
      </c>
      <c r="G10" s="66"/>
      <c r="H10" s="67"/>
      <c r="I10" s="65" t="s">
        <v>81</v>
      </c>
      <c r="J10" s="66"/>
      <c r="K10" s="67"/>
      <c r="L10" s="65" t="s">
        <v>84</v>
      </c>
      <c r="M10" s="66"/>
      <c r="N10" s="67"/>
      <c r="O10" s="65" t="s">
        <v>86</v>
      </c>
      <c r="P10" s="66"/>
      <c r="Q10" s="67"/>
      <c r="R10" s="65" t="s">
        <v>150</v>
      </c>
      <c r="S10" s="66"/>
      <c r="T10" s="67"/>
      <c r="U10" s="65" t="s">
        <v>71</v>
      </c>
      <c r="V10" s="66"/>
      <c r="W10" s="67"/>
      <c r="X10" s="65" t="s">
        <v>154</v>
      </c>
      <c r="Y10" s="66"/>
      <c r="Z10" s="67"/>
      <c r="AA10" s="63" t="s">
        <v>0</v>
      </c>
      <c r="AB10" s="63" t="s">
        <v>6</v>
      </c>
      <c r="AC10" s="63" t="s">
        <v>420</v>
      </c>
    </row>
    <row r="11" spans="1:29" ht="15">
      <c r="A11" s="62"/>
      <c r="B11" s="62"/>
      <c r="C11" s="41" t="s">
        <v>8</v>
      </c>
      <c r="D11" s="41" t="s">
        <v>1</v>
      </c>
      <c r="E11" s="41" t="s">
        <v>40</v>
      </c>
      <c r="F11" s="41" t="s">
        <v>8</v>
      </c>
      <c r="G11" s="41" t="s">
        <v>1</v>
      </c>
      <c r="H11" s="41" t="s">
        <v>40</v>
      </c>
      <c r="I11" s="41" t="s">
        <v>8</v>
      </c>
      <c r="J11" s="41" t="s">
        <v>1</v>
      </c>
      <c r="K11" s="41" t="s">
        <v>40</v>
      </c>
      <c r="L11" s="41" t="s">
        <v>8</v>
      </c>
      <c r="M11" s="41" t="s">
        <v>1</v>
      </c>
      <c r="N11" s="41" t="s">
        <v>40</v>
      </c>
      <c r="O11" s="41" t="s">
        <v>8</v>
      </c>
      <c r="P11" s="41" t="s">
        <v>1</v>
      </c>
      <c r="Q11" s="41" t="s">
        <v>40</v>
      </c>
      <c r="R11" s="41" t="s">
        <v>8</v>
      </c>
      <c r="S11" s="41" t="s">
        <v>1</v>
      </c>
      <c r="T11" s="41" t="s">
        <v>40</v>
      </c>
      <c r="U11" s="41" t="s">
        <v>8</v>
      </c>
      <c r="V11" s="41" t="s">
        <v>1</v>
      </c>
      <c r="W11" s="41" t="s">
        <v>40</v>
      </c>
      <c r="X11" s="41" t="s">
        <v>8</v>
      </c>
      <c r="Y11" s="41" t="s">
        <v>1</v>
      </c>
      <c r="Z11" s="41" t="s">
        <v>40</v>
      </c>
      <c r="AA11" s="64"/>
      <c r="AB11" s="64"/>
      <c r="AC11" s="64"/>
    </row>
    <row r="12" spans="1:29" ht="15">
      <c r="A12" s="9">
        <v>1</v>
      </c>
      <c r="B12" s="53" t="s">
        <v>329</v>
      </c>
      <c r="C12" s="4" t="s">
        <v>1</v>
      </c>
      <c r="D12" s="4">
        <v>3</v>
      </c>
      <c r="E12" s="4">
        <f aca="true" t="shared" si="0" ref="E12:E46">IF(C12="C",6,IF(C12="B",7,IF(C12="D",5,IF(C12="A",8,IF(C12="S",9,IF(C12="O",10,IF(C12="F",0)))))))</f>
        <v>6</v>
      </c>
      <c r="F12" s="4" t="s">
        <v>129</v>
      </c>
      <c r="G12" s="4">
        <v>3</v>
      </c>
      <c r="H12" s="4">
        <f aca="true" t="shared" si="1" ref="H12:H46">IF(F12="C",6,IF(F12="B",7,IF(F12="D",5,IF(F12="A",8,IF(F12="S",9,IF(F12="O",10,IF(F12="F",0)))))))</f>
        <v>8</v>
      </c>
      <c r="I12" s="4" t="s">
        <v>133</v>
      </c>
      <c r="J12" s="4">
        <v>3</v>
      </c>
      <c r="K12" s="4">
        <f aca="true" t="shared" si="2" ref="K12:K43">IF(I12="C",6,IF(I12="B",7,IF(I12="D",5,IF(I12="A",8,IF(I12="S",9,IF(I12="O",10,IF(I12="F",0)))))))</f>
        <v>9</v>
      </c>
      <c r="L12" s="4" t="s">
        <v>130</v>
      </c>
      <c r="M12" s="4">
        <v>3</v>
      </c>
      <c r="N12" s="4">
        <f aca="true" t="shared" si="3" ref="N12:N43">IF(L12="C",6,IF(L12="B",7,IF(L12="D",5,IF(L12="A",8,IF(L12="S",9,IF(L12="O",10,IF(L12="F",0)))))))</f>
        <v>7</v>
      </c>
      <c r="O12" s="4" t="s">
        <v>128</v>
      </c>
      <c r="P12" s="4">
        <v>3</v>
      </c>
      <c r="Q12" s="4">
        <f aca="true" t="shared" si="4" ref="Q12:Q43">IF(O12="C",6,IF(O12="B",7,IF(O12="D",5,IF(O12="A",8,IF(O12="S",9,IF(O12="O",10,IF(O12="F",0)))))))</f>
        <v>5</v>
      </c>
      <c r="R12" s="4" t="s">
        <v>130</v>
      </c>
      <c r="S12" s="4">
        <v>3</v>
      </c>
      <c r="T12" s="4">
        <f aca="true" t="shared" si="5" ref="T12:T43">IF(R12="C",6,IF(R12="B",7,IF(R12="D",5,IF(R12="A",8,IF(R12="S",9,IF(R12="O",10,IF(R12="F",0)))))))</f>
        <v>7</v>
      </c>
      <c r="U12" s="4" t="s">
        <v>133</v>
      </c>
      <c r="V12" s="4">
        <v>2</v>
      </c>
      <c r="W12" s="4">
        <f aca="true" t="shared" si="6" ref="W12:W43">IF(U12="C",6,IF(U12="B",7,IF(U12="D",5,IF(U12="A",8,IF(U12="S",9,IF(U12="O",10,IF(U12="F",0)))))))</f>
        <v>9</v>
      </c>
      <c r="X12" s="4" t="s">
        <v>133</v>
      </c>
      <c r="Y12" s="4">
        <v>2</v>
      </c>
      <c r="Z12" s="4">
        <f aca="true" t="shared" si="7" ref="Z12:Z43">IF(X12="C",6,IF(X12="B",7,IF(X12="D",5,IF(X12="A",8,IF(X12="S",9,IF(X12="O",10,IF(X12="F",0)))))))</f>
        <v>9</v>
      </c>
      <c r="AA12" s="3">
        <f aca="true" t="shared" si="8" ref="AA12:AA43">SUM(D12,G12,J12,M12,P12,S12,V12,Y12)</f>
        <v>22</v>
      </c>
      <c r="AB12" s="7">
        <v>0</v>
      </c>
      <c r="AC12" s="14">
        <v>7.363636363636363</v>
      </c>
    </row>
    <row r="13" spans="1:29" ht="15">
      <c r="A13" s="9">
        <v>2</v>
      </c>
      <c r="B13" s="53" t="s">
        <v>330</v>
      </c>
      <c r="C13" s="4" t="s">
        <v>128</v>
      </c>
      <c r="D13" s="4">
        <v>3</v>
      </c>
      <c r="E13" s="4">
        <f t="shared" si="0"/>
        <v>5</v>
      </c>
      <c r="F13" s="4" t="s">
        <v>1</v>
      </c>
      <c r="G13" s="4">
        <v>3</v>
      </c>
      <c r="H13" s="4">
        <f t="shared" si="1"/>
        <v>6</v>
      </c>
      <c r="I13" s="4" t="s">
        <v>133</v>
      </c>
      <c r="J13" s="4">
        <v>3</v>
      </c>
      <c r="K13" s="4">
        <f t="shared" si="2"/>
        <v>9</v>
      </c>
      <c r="L13" s="4" t="s">
        <v>1</v>
      </c>
      <c r="M13" s="4">
        <v>3</v>
      </c>
      <c r="N13" s="4">
        <f t="shared" si="3"/>
        <v>6</v>
      </c>
      <c r="O13" s="4" t="s">
        <v>1</v>
      </c>
      <c r="P13" s="4">
        <v>3</v>
      </c>
      <c r="Q13" s="4">
        <f t="shared" si="4"/>
        <v>6</v>
      </c>
      <c r="R13" s="4" t="s">
        <v>133</v>
      </c>
      <c r="S13" s="4">
        <v>3</v>
      </c>
      <c r="T13" s="4">
        <f t="shared" si="5"/>
        <v>9</v>
      </c>
      <c r="U13" s="4" t="s">
        <v>131</v>
      </c>
      <c r="V13" s="4">
        <v>2</v>
      </c>
      <c r="W13" s="4">
        <f t="shared" si="6"/>
        <v>10</v>
      </c>
      <c r="X13" s="4" t="s">
        <v>131</v>
      </c>
      <c r="Y13" s="4">
        <v>2</v>
      </c>
      <c r="Z13" s="4">
        <f t="shared" si="7"/>
        <v>10</v>
      </c>
      <c r="AA13" s="3">
        <f t="shared" si="8"/>
        <v>22</v>
      </c>
      <c r="AB13" s="7">
        <v>0</v>
      </c>
      <c r="AC13" s="14">
        <v>7.409090909090909</v>
      </c>
    </row>
    <row r="14" spans="1:29" ht="15">
      <c r="A14" s="9">
        <v>3</v>
      </c>
      <c r="B14" s="53" t="s">
        <v>331</v>
      </c>
      <c r="C14" s="4" t="s">
        <v>120</v>
      </c>
      <c r="D14" s="4">
        <v>0</v>
      </c>
      <c r="E14" s="4">
        <f t="shared" si="0"/>
        <v>0</v>
      </c>
      <c r="F14" s="4" t="s">
        <v>128</v>
      </c>
      <c r="G14" s="4">
        <v>3</v>
      </c>
      <c r="H14" s="4">
        <f t="shared" si="1"/>
        <v>5</v>
      </c>
      <c r="I14" s="4" t="s">
        <v>130</v>
      </c>
      <c r="J14" s="4">
        <v>3</v>
      </c>
      <c r="K14" s="4">
        <f t="shared" si="2"/>
        <v>7</v>
      </c>
      <c r="L14" s="4" t="s">
        <v>1</v>
      </c>
      <c r="M14" s="4">
        <v>3</v>
      </c>
      <c r="N14" s="4">
        <f t="shared" si="3"/>
        <v>6</v>
      </c>
      <c r="O14" s="4" t="s">
        <v>128</v>
      </c>
      <c r="P14" s="4">
        <v>3</v>
      </c>
      <c r="Q14" s="4">
        <f t="shared" si="4"/>
        <v>5</v>
      </c>
      <c r="R14" s="4" t="s">
        <v>1</v>
      </c>
      <c r="S14" s="4">
        <v>3</v>
      </c>
      <c r="T14" s="4">
        <f t="shared" si="5"/>
        <v>6</v>
      </c>
      <c r="U14" s="4" t="s">
        <v>131</v>
      </c>
      <c r="V14" s="4">
        <v>2</v>
      </c>
      <c r="W14" s="4">
        <f t="shared" si="6"/>
        <v>10</v>
      </c>
      <c r="X14" s="4" t="s">
        <v>131</v>
      </c>
      <c r="Y14" s="4">
        <v>2</v>
      </c>
      <c r="Z14" s="4">
        <f t="shared" si="7"/>
        <v>10</v>
      </c>
      <c r="AA14" s="3">
        <f t="shared" si="8"/>
        <v>19</v>
      </c>
      <c r="AB14" s="7">
        <v>1</v>
      </c>
      <c r="AC14" s="14">
        <v>6.684210526315789</v>
      </c>
    </row>
    <row r="15" spans="1:29" ht="15">
      <c r="A15" s="9">
        <v>4</v>
      </c>
      <c r="B15" s="53" t="s">
        <v>332</v>
      </c>
      <c r="C15" s="4" t="s">
        <v>120</v>
      </c>
      <c r="D15" s="4">
        <v>0</v>
      </c>
      <c r="E15" s="4">
        <f t="shared" si="0"/>
        <v>0</v>
      </c>
      <c r="F15" s="4" t="s">
        <v>128</v>
      </c>
      <c r="G15" s="4">
        <v>3</v>
      </c>
      <c r="H15" s="4">
        <f t="shared" si="1"/>
        <v>5</v>
      </c>
      <c r="I15" s="4" t="s">
        <v>128</v>
      </c>
      <c r="J15" s="4">
        <v>3</v>
      </c>
      <c r="K15" s="4">
        <f t="shared" si="2"/>
        <v>5</v>
      </c>
      <c r="L15" s="4" t="s">
        <v>1</v>
      </c>
      <c r="M15" s="4">
        <v>3</v>
      </c>
      <c r="N15" s="4">
        <f t="shared" si="3"/>
        <v>6</v>
      </c>
      <c r="O15" s="4" t="s">
        <v>120</v>
      </c>
      <c r="P15" s="4">
        <v>0</v>
      </c>
      <c r="Q15" s="4">
        <f t="shared" si="4"/>
        <v>0</v>
      </c>
      <c r="R15" s="4" t="s">
        <v>133</v>
      </c>
      <c r="S15" s="4">
        <v>3</v>
      </c>
      <c r="T15" s="4">
        <f t="shared" si="5"/>
        <v>9</v>
      </c>
      <c r="U15" s="4" t="s">
        <v>131</v>
      </c>
      <c r="V15" s="4">
        <v>2</v>
      </c>
      <c r="W15" s="4">
        <f t="shared" si="6"/>
        <v>10</v>
      </c>
      <c r="X15" s="4" t="s">
        <v>133</v>
      </c>
      <c r="Y15" s="4">
        <v>2</v>
      </c>
      <c r="Z15" s="4">
        <f t="shared" si="7"/>
        <v>9</v>
      </c>
      <c r="AA15" s="3">
        <f t="shared" si="8"/>
        <v>16</v>
      </c>
      <c r="AB15" s="7">
        <v>2</v>
      </c>
      <c r="AC15" s="14">
        <v>7.0625</v>
      </c>
    </row>
    <row r="16" spans="1:29" ht="15">
      <c r="A16" s="9">
        <v>5</v>
      </c>
      <c r="B16" s="53" t="s">
        <v>333</v>
      </c>
      <c r="C16" s="4" t="s">
        <v>120</v>
      </c>
      <c r="D16" s="4">
        <v>0</v>
      </c>
      <c r="E16" s="4">
        <f t="shared" si="0"/>
        <v>0</v>
      </c>
      <c r="F16" s="4" t="s">
        <v>130</v>
      </c>
      <c r="G16" s="4">
        <v>3</v>
      </c>
      <c r="H16" s="4">
        <f t="shared" si="1"/>
        <v>7</v>
      </c>
      <c r="I16" s="4" t="s">
        <v>129</v>
      </c>
      <c r="J16" s="4">
        <v>3</v>
      </c>
      <c r="K16" s="4">
        <f t="shared" si="2"/>
        <v>8</v>
      </c>
      <c r="L16" s="4" t="s">
        <v>130</v>
      </c>
      <c r="M16" s="4">
        <v>3</v>
      </c>
      <c r="N16" s="4">
        <f t="shared" si="3"/>
        <v>7</v>
      </c>
      <c r="O16" s="4" t="s">
        <v>130</v>
      </c>
      <c r="P16" s="4">
        <v>3</v>
      </c>
      <c r="Q16" s="4">
        <f t="shared" si="4"/>
        <v>7</v>
      </c>
      <c r="R16" s="4" t="s">
        <v>130</v>
      </c>
      <c r="S16" s="4">
        <v>3</v>
      </c>
      <c r="T16" s="4">
        <f t="shared" si="5"/>
        <v>7</v>
      </c>
      <c r="U16" s="4" t="s">
        <v>133</v>
      </c>
      <c r="V16" s="4">
        <v>2</v>
      </c>
      <c r="W16" s="4">
        <f t="shared" si="6"/>
        <v>9</v>
      </c>
      <c r="X16" s="4" t="s">
        <v>131</v>
      </c>
      <c r="Y16" s="4">
        <v>2</v>
      </c>
      <c r="Z16" s="4">
        <f t="shared" si="7"/>
        <v>10</v>
      </c>
      <c r="AA16" s="3">
        <f t="shared" si="8"/>
        <v>19</v>
      </c>
      <c r="AB16" s="7">
        <v>1</v>
      </c>
      <c r="AC16" s="14">
        <v>7.684210526315789</v>
      </c>
    </row>
    <row r="17" spans="1:29" ht="15">
      <c r="A17" s="9">
        <v>6</v>
      </c>
      <c r="B17" s="53" t="s">
        <v>334</v>
      </c>
      <c r="C17" s="4" t="s">
        <v>1</v>
      </c>
      <c r="D17" s="4">
        <v>3</v>
      </c>
      <c r="E17" s="4">
        <f t="shared" si="0"/>
        <v>6</v>
      </c>
      <c r="F17" s="4" t="s">
        <v>1</v>
      </c>
      <c r="G17" s="4">
        <v>3</v>
      </c>
      <c r="H17" s="4">
        <f t="shared" si="1"/>
        <v>6</v>
      </c>
      <c r="I17" s="4" t="s">
        <v>133</v>
      </c>
      <c r="J17" s="4">
        <v>3</v>
      </c>
      <c r="K17" s="4">
        <f t="shared" si="2"/>
        <v>9</v>
      </c>
      <c r="L17" s="4" t="s">
        <v>1</v>
      </c>
      <c r="M17" s="4">
        <v>3</v>
      </c>
      <c r="N17" s="4">
        <f t="shared" si="3"/>
        <v>6</v>
      </c>
      <c r="O17" s="4" t="s">
        <v>1</v>
      </c>
      <c r="P17" s="4">
        <v>3</v>
      </c>
      <c r="Q17" s="4">
        <f t="shared" si="4"/>
        <v>6</v>
      </c>
      <c r="R17" s="4" t="s">
        <v>133</v>
      </c>
      <c r="S17" s="4">
        <v>3</v>
      </c>
      <c r="T17" s="4">
        <f t="shared" si="5"/>
        <v>9</v>
      </c>
      <c r="U17" s="4" t="s">
        <v>133</v>
      </c>
      <c r="V17" s="4">
        <v>2</v>
      </c>
      <c r="W17" s="4">
        <f t="shared" si="6"/>
        <v>9</v>
      </c>
      <c r="X17" s="4" t="s">
        <v>131</v>
      </c>
      <c r="Y17" s="4">
        <v>2</v>
      </c>
      <c r="Z17" s="4">
        <f t="shared" si="7"/>
        <v>10</v>
      </c>
      <c r="AA17" s="3">
        <f t="shared" si="8"/>
        <v>22</v>
      </c>
      <c r="AB17" s="7">
        <v>0</v>
      </c>
      <c r="AC17" s="14">
        <v>7.454545454545454</v>
      </c>
    </row>
    <row r="18" spans="1:29" ht="15">
      <c r="A18" s="9">
        <v>7</v>
      </c>
      <c r="B18" s="53" t="s">
        <v>335</v>
      </c>
      <c r="C18" s="4" t="s">
        <v>120</v>
      </c>
      <c r="D18" s="4">
        <v>0</v>
      </c>
      <c r="E18" s="4">
        <f t="shared" si="0"/>
        <v>0</v>
      </c>
      <c r="F18" s="4" t="s">
        <v>1</v>
      </c>
      <c r="G18" s="4">
        <v>3</v>
      </c>
      <c r="H18" s="4">
        <f t="shared" si="1"/>
        <v>6</v>
      </c>
      <c r="I18" s="4" t="s">
        <v>120</v>
      </c>
      <c r="J18" s="4">
        <v>0</v>
      </c>
      <c r="K18" s="4">
        <f t="shared" si="2"/>
        <v>0</v>
      </c>
      <c r="L18" s="4" t="s">
        <v>1</v>
      </c>
      <c r="M18" s="4">
        <v>3</v>
      </c>
      <c r="N18" s="4">
        <f t="shared" si="3"/>
        <v>6</v>
      </c>
      <c r="O18" s="4" t="s">
        <v>1</v>
      </c>
      <c r="P18" s="4">
        <v>3</v>
      </c>
      <c r="Q18" s="4">
        <f t="shared" si="4"/>
        <v>6</v>
      </c>
      <c r="R18" s="4" t="s">
        <v>130</v>
      </c>
      <c r="S18" s="4">
        <v>3</v>
      </c>
      <c r="T18" s="4">
        <f t="shared" si="5"/>
        <v>7</v>
      </c>
      <c r="U18" s="4" t="s">
        <v>131</v>
      </c>
      <c r="V18" s="4">
        <v>2</v>
      </c>
      <c r="W18" s="4">
        <f t="shared" si="6"/>
        <v>10</v>
      </c>
      <c r="X18" s="4" t="s">
        <v>131</v>
      </c>
      <c r="Y18" s="4">
        <v>2</v>
      </c>
      <c r="Z18" s="4">
        <f t="shared" si="7"/>
        <v>10</v>
      </c>
      <c r="AA18" s="3">
        <f t="shared" si="8"/>
        <v>16</v>
      </c>
      <c r="AB18" s="7">
        <v>2</v>
      </c>
      <c r="AC18" s="14">
        <v>7.1875</v>
      </c>
    </row>
    <row r="19" spans="1:29" ht="15">
      <c r="A19" s="9">
        <v>8</v>
      </c>
      <c r="B19" s="53" t="s">
        <v>336</v>
      </c>
      <c r="C19" s="4" t="s">
        <v>120</v>
      </c>
      <c r="D19" s="4">
        <v>0</v>
      </c>
      <c r="E19" s="4">
        <f t="shared" si="0"/>
        <v>0</v>
      </c>
      <c r="F19" s="4" t="s">
        <v>128</v>
      </c>
      <c r="G19" s="4">
        <v>3</v>
      </c>
      <c r="H19" s="4">
        <f t="shared" si="1"/>
        <v>5</v>
      </c>
      <c r="I19" s="4" t="s">
        <v>130</v>
      </c>
      <c r="J19" s="4">
        <v>3</v>
      </c>
      <c r="K19" s="4">
        <f t="shared" si="2"/>
        <v>7</v>
      </c>
      <c r="L19" s="4" t="s">
        <v>120</v>
      </c>
      <c r="M19" s="4">
        <v>0</v>
      </c>
      <c r="N19" s="4">
        <f t="shared" si="3"/>
        <v>0</v>
      </c>
      <c r="O19" s="4" t="s">
        <v>128</v>
      </c>
      <c r="P19" s="4">
        <v>3</v>
      </c>
      <c r="Q19" s="4">
        <f t="shared" si="4"/>
        <v>5</v>
      </c>
      <c r="R19" s="4" t="s">
        <v>120</v>
      </c>
      <c r="S19" s="4">
        <v>0</v>
      </c>
      <c r="T19" s="4">
        <f t="shared" si="5"/>
        <v>0</v>
      </c>
      <c r="U19" s="4" t="s">
        <v>133</v>
      </c>
      <c r="V19" s="4">
        <v>2</v>
      </c>
      <c r="W19" s="4">
        <f t="shared" si="6"/>
        <v>9</v>
      </c>
      <c r="X19" s="4" t="s">
        <v>133</v>
      </c>
      <c r="Y19" s="4">
        <v>2</v>
      </c>
      <c r="Z19" s="4">
        <f t="shared" si="7"/>
        <v>9</v>
      </c>
      <c r="AA19" s="3">
        <f t="shared" si="8"/>
        <v>13</v>
      </c>
      <c r="AB19" s="7">
        <v>3</v>
      </c>
      <c r="AC19" s="14">
        <v>6.6923076923076925</v>
      </c>
    </row>
    <row r="20" spans="1:29" ht="15">
      <c r="A20" s="9">
        <v>9</v>
      </c>
      <c r="B20" s="53" t="s">
        <v>337</v>
      </c>
      <c r="C20" s="4" t="s">
        <v>1</v>
      </c>
      <c r="D20" s="4">
        <v>3</v>
      </c>
      <c r="E20" s="4">
        <f t="shared" si="0"/>
        <v>6</v>
      </c>
      <c r="F20" s="4" t="s">
        <v>130</v>
      </c>
      <c r="G20" s="4">
        <v>3</v>
      </c>
      <c r="H20" s="4">
        <f t="shared" si="1"/>
        <v>7</v>
      </c>
      <c r="I20" s="4" t="s">
        <v>129</v>
      </c>
      <c r="J20" s="4">
        <v>3</v>
      </c>
      <c r="K20" s="4">
        <f t="shared" si="2"/>
        <v>8</v>
      </c>
      <c r="L20" s="4" t="s">
        <v>1</v>
      </c>
      <c r="M20" s="4">
        <v>3</v>
      </c>
      <c r="N20" s="4">
        <f t="shared" si="3"/>
        <v>6</v>
      </c>
      <c r="O20" s="4" t="s">
        <v>1</v>
      </c>
      <c r="P20" s="4">
        <v>3</v>
      </c>
      <c r="Q20" s="4">
        <f t="shared" si="4"/>
        <v>6</v>
      </c>
      <c r="R20" s="4" t="s">
        <v>129</v>
      </c>
      <c r="S20" s="4">
        <v>3</v>
      </c>
      <c r="T20" s="4">
        <f t="shared" si="5"/>
        <v>8</v>
      </c>
      <c r="U20" s="4" t="s">
        <v>131</v>
      </c>
      <c r="V20" s="4">
        <v>2</v>
      </c>
      <c r="W20" s="4">
        <f t="shared" si="6"/>
        <v>10</v>
      </c>
      <c r="X20" s="4" t="s">
        <v>133</v>
      </c>
      <c r="Y20" s="4">
        <v>2</v>
      </c>
      <c r="Z20" s="4">
        <f t="shared" si="7"/>
        <v>9</v>
      </c>
      <c r="AA20" s="3">
        <f t="shared" si="8"/>
        <v>22</v>
      </c>
      <c r="AB20" s="7">
        <v>0</v>
      </c>
      <c r="AC20" s="14">
        <v>7.318181818181818</v>
      </c>
    </row>
    <row r="21" spans="1:29" ht="15">
      <c r="A21" s="9">
        <v>10</v>
      </c>
      <c r="B21" s="53" t="s">
        <v>338</v>
      </c>
      <c r="C21" s="4" t="s">
        <v>129</v>
      </c>
      <c r="D21" s="4">
        <v>3</v>
      </c>
      <c r="E21" s="4">
        <f t="shared" si="0"/>
        <v>8</v>
      </c>
      <c r="F21" s="4" t="s">
        <v>130</v>
      </c>
      <c r="G21" s="4">
        <v>3</v>
      </c>
      <c r="H21" s="4">
        <f t="shared" si="1"/>
        <v>7</v>
      </c>
      <c r="I21" s="4" t="s">
        <v>131</v>
      </c>
      <c r="J21" s="4">
        <v>3</v>
      </c>
      <c r="K21" s="4">
        <f t="shared" si="2"/>
        <v>10</v>
      </c>
      <c r="L21" s="4" t="s">
        <v>1</v>
      </c>
      <c r="M21" s="4">
        <v>3</v>
      </c>
      <c r="N21" s="4">
        <f t="shared" si="3"/>
        <v>6</v>
      </c>
      <c r="O21" s="4" t="s">
        <v>130</v>
      </c>
      <c r="P21" s="4">
        <v>3</v>
      </c>
      <c r="Q21" s="4">
        <f t="shared" si="4"/>
        <v>7</v>
      </c>
      <c r="R21" s="4" t="s">
        <v>131</v>
      </c>
      <c r="S21" s="4">
        <v>3</v>
      </c>
      <c r="T21" s="4">
        <f t="shared" si="5"/>
        <v>10</v>
      </c>
      <c r="U21" s="4" t="s">
        <v>133</v>
      </c>
      <c r="V21" s="4">
        <v>2</v>
      </c>
      <c r="W21" s="4">
        <f t="shared" si="6"/>
        <v>9</v>
      </c>
      <c r="X21" s="4" t="s">
        <v>131</v>
      </c>
      <c r="Y21" s="4">
        <v>2</v>
      </c>
      <c r="Z21" s="4">
        <f t="shared" si="7"/>
        <v>10</v>
      </c>
      <c r="AA21" s="3">
        <f t="shared" si="8"/>
        <v>22</v>
      </c>
      <c r="AB21" s="7">
        <v>0</v>
      </c>
      <c r="AC21" s="14">
        <v>8.272727272727273</v>
      </c>
    </row>
    <row r="22" spans="1:29" ht="15">
      <c r="A22" s="9">
        <v>11</v>
      </c>
      <c r="B22" s="53" t="s">
        <v>339</v>
      </c>
      <c r="C22" s="4" t="s">
        <v>1</v>
      </c>
      <c r="D22" s="4">
        <v>3</v>
      </c>
      <c r="E22" s="4">
        <f t="shared" si="0"/>
        <v>6</v>
      </c>
      <c r="F22" s="4" t="s">
        <v>128</v>
      </c>
      <c r="G22" s="4">
        <v>3</v>
      </c>
      <c r="H22" s="4">
        <f t="shared" si="1"/>
        <v>5</v>
      </c>
      <c r="I22" s="4" t="s">
        <v>129</v>
      </c>
      <c r="J22" s="4">
        <v>3</v>
      </c>
      <c r="K22" s="4">
        <f t="shared" si="2"/>
        <v>8</v>
      </c>
      <c r="L22" s="4" t="s">
        <v>130</v>
      </c>
      <c r="M22" s="4">
        <v>3</v>
      </c>
      <c r="N22" s="4">
        <f t="shared" si="3"/>
        <v>7</v>
      </c>
      <c r="O22" s="4" t="s">
        <v>128</v>
      </c>
      <c r="P22" s="4">
        <v>3</v>
      </c>
      <c r="Q22" s="4">
        <f t="shared" si="4"/>
        <v>5</v>
      </c>
      <c r="R22" s="4" t="s">
        <v>130</v>
      </c>
      <c r="S22" s="4">
        <v>3</v>
      </c>
      <c r="T22" s="4">
        <f t="shared" si="5"/>
        <v>7</v>
      </c>
      <c r="U22" s="4" t="s">
        <v>131</v>
      </c>
      <c r="V22" s="4">
        <v>2</v>
      </c>
      <c r="W22" s="4">
        <f t="shared" si="6"/>
        <v>10</v>
      </c>
      <c r="X22" s="4" t="s">
        <v>131</v>
      </c>
      <c r="Y22" s="4">
        <v>2</v>
      </c>
      <c r="Z22" s="4">
        <f t="shared" si="7"/>
        <v>10</v>
      </c>
      <c r="AA22" s="3">
        <f t="shared" si="8"/>
        <v>22</v>
      </c>
      <c r="AB22" s="7">
        <v>0</v>
      </c>
      <c r="AC22" s="14">
        <v>7</v>
      </c>
    </row>
    <row r="23" spans="1:29" ht="15">
      <c r="A23" s="9">
        <v>12</v>
      </c>
      <c r="B23" s="53" t="s">
        <v>340</v>
      </c>
      <c r="C23" s="4" t="s">
        <v>120</v>
      </c>
      <c r="D23" s="4">
        <v>0</v>
      </c>
      <c r="E23" s="4">
        <f t="shared" si="0"/>
        <v>0</v>
      </c>
      <c r="F23" s="4" t="s">
        <v>120</v>
      </c>
      <c r="G23" s="4">
        <v>0</v>
      </c>
      <c r="H23" s="4">
        <f t="shared" si="1"/>
        <v>0</v>
      </c>
      <c r="I23" s="4" t="s">
        <v>129</v>
      </c>
      <c r="J23" s="4">
        <v>3</v>
      </c>
      <c r="K23" s="4">
        <f t="shared" si="2"/>
        <v>8</v>
      </c>
      <c r="L23" s="4" t="s">
        <v>128</v>
      </c>
      <c r="M23" s="4">
        <v>3</v>
      </c>
      <c r="N23" s="4">
        <f t="shared" si="3"/>
        <v>5</v>
      </c>
      <c r="O23" s="4" t="s">
        <v>120</v>
      </c>
      <c r="P23" s="4">
        <v>0</v>
      </c>
      <c r="Q23" s="4">
        <f t="shared" si="4"/>
        <v>0</v>
      </c>
      <c r="R23" s="4" t="s">
        <v>130</v>
      </c>
      <c r="S23" s="4">
        <v>3</v>
      </c>
      <c r="T23" s="4">
        <f t="shared" si="5"/>
        <v>7</v>
      </c>
      <c r="U23" s="4" t="s">
        <v>131</v>
      </c>
      <c r="V23" s="4">
        <v>2</v>
      </c>
      <c r="W23" s="4">
        <f t="shared" si="6"/>
        <v>10</v>
      </c>
      <c r="X23" s="4" t="s">
        <v>133</v>
      </c>
      <c r="Y23" s="4">
        <v>2</v>
      </c>
      <c r="Z23" s="4">
        <f t="shared" si="7"/>
        <v>9</v>
      </c>
      <c r="AA23" s="3">
        <f t="shared" si="8"/>
        <v>13</v>
      </c>
      <c r="AB23" s="7">
        <v>3</v>
      </c>
      <c r="AC23" s="14">
        <v>7.538461538461538</v>
      </c>
    </row>
    <row r="24" spans="1:29" ht="15">
      <c r="A24" s="9">
        <v>13</v>
      </c>
      <c r="B24" s="53" t="s">
        <v>341</v>
      </c>
      <c r="C24" s="4" t="s">
        <v>120</v>
      </c>
      <c r="D24" s="4">
        <v>0</v>
      </c>
      <c r="E24" s="4">
        <f t="shared" si="0"/>
        <v>0</v>
      </c>
      <c r="F24" s="4" t="s">
        <v>128</v>
      </c>
      <c r="G24" s="4">
        <v>3</v>
      </c>
      <c r="H24" s="4">
        <f t="shared" si="1"/>
        <v>5</v>
      </c>
      <c r="I24" s="4" t="s">
        <v>130</v>
      </c>
      <c r="J24" s="4">
        <v>3</v>
      </c>
      <c r="K24" s="4">
        <f t="shared" si="2"/>
        <v>7</v>
      </c>
      <c r="L24" s="4" t="s">
        <v>1</v>
      </c>
      <c r="M24" s="4">
        <v>3</v>
      </c>
      <c r="N24" s="4">
        <f t="shared" si="3"/>
        <v>6</v>
      </c>
      <c r="O24" s="4" t="s">
        <v>128</v>
      </c>
      <c r="P24" s="4">
        <v>3</v>
      </c>
      <c r="Q24" s="4">
        <f t="shared" si="4"/>
        <v>5</v>
      </c>
      <c r="R24" s="4" t="s">
        <v>130</v>
      </c>
      <c r="S24" s="4">
        <v>3</v>
      </c>
      <c r="T24" s="4">
        <f t="shared" si="5"/>
        <v>7</v>
      </c>
      <c r="U24" s="4" t="s">
        <v>133</v>
      </c>
      <c r="V24" s="4">
        <v>2</v>
      </c>
      <c r="W24" s="4">
        <f t="shared" si="6"/>
        <v>9</v>
      </c>
      <c r="X24" s="4" t="s">
        <v>131</v>
      </c>
      <c r="Y24" s="4">
        <v>2</v>
      </c>
      <c r="Z24" s="4">
        <f t="shared" si="7"/>
        <v>10</v>
      </c>
      <c r="AA24" s="3">
        <f t="shared" si="8"/>
        <v>19</v>
      </c>
      <c r="AB24" s="7">
        <v>1</v>
      </c>
      <c r="AC24" s="14">
        <v>6.7368421052631575</v>
      </c>
    </row>
    <row r="25" spans="1:29" ht="15">
      <c r="A25" s="9">
        <v>14</v>
      </c>
      <c r="B25" s="53" t="s">
        <v>342</v>
      </c>
      <c r="C25" s="4" t="s">
        <v>1</v>
      </c>
      <c r="D25" s="4">
        <v>3</v>
      </c>
      <c r="E25" s="4">
        <f t="shared" si="0"/>
        <v>6</v>
      </c>
      <c r="F25" s="4" t="s">
        <v>128</v>
      </c>
      <c r="G25" s="4">
        <v>3</v>
      </c>
      <c r="H25" s="4">
        <f t="shared" si="1"/>
        <v>5</v>
      </c>
      <c r="I25" s="4" t="s">
        <v>1</v>
      </c>
      <c r="J25" s="4">
        <v>3</v>
      </c>
      <c r="K25" s="4">
        <f t="shared" si="2"/>
        <v>6</v>
      </c>
      <c r="L25" s="4" t="s">
        <v>120</v>
      </c>
      <c r="M25" s="4">
        <v>0</v>
      </c>
      <c r="N25" s="4">
        <f t="shared" si="3"/>
        <v>0</v>
      </c>
      <c r="O25" s="4" t="s">
        <v>120</v>
      </c>
      <c r="P25" s="4">
        <v>0</v>
      </c>
      <c r="Q25" s="4">
        <f t="shared" si="4"/>
        <v>0</v>
      </c>
      <c r="R25" s="4" t="s">
        <v>130</v>
      </c>
      <c r="S25" s="4">
        <v>3</v>
      </c>
      <c r="T25" s="4">
        <f t="shared" si="5"/>
        <v>7</v>
      </c>
      <c r="U25" s="4" t="s">
        <v>131</v>
      </c>
      <c r="V25" s="4">
        <v>2</v>
      </c>
      <c r="W25" s="4">
        <f t="shared" si="6"/>
        <v>10</v>
      </c>
      <c r="X25" s="4" t="s">
        <v>133</v>
      </c>
      <c r="Y25" s="4">
        <v>2</v>
      </c>
      <c r="Z25" s="4">
        <f t="shared" si="7"/>
        <v>9</v>
      </c>
      <c r="AA25" s="3">
        <f t="shared" si="8"/>
        <v>16</v>
      </c>
      <c r="AB25" s="7">
        <v>2</v>
      </c>
      <c r="AC25" s="14">
        <v>6.875</v>
      </c>
    </row>
    <row r="26" spans="1:29" ht="15">
      <c r="A26" s="9">
        <v>15</v>
      </c>
      <c r="B26" s="53" t="s">
        <v>343</v>
      </c>
      <c r="C26" s="4" t="s">
        <v>120</v>
      </c>
      <c r="D26" s="4">
        <v>0</v>
      </c>
      <c r="E26" s="4">
        <f t="shared" si="0"/>
        <v>0</v>
      </c>
      <c r="F26" s="4" t="s">
        <v>1</v>
      </c>
      <c r="G26" s="4">
        <v>3</v>
      </c>
      <c r="H26" s="4">
        <f t="shared" si="1"/>
        <v>6</v>
      </c>
      <c r="I26" s="4" t="s">
        <v>129</v>
      </c>
      <c r="J26" s="4">
        <v>3</v>
      </c>
      <c r="K26" s="4">
        <f t="shared" si="2"/>
        <v>8</v>
      </c>
      <c r="L26" s="4" t="s">
        <v>1</v>
      </c>
      <c r="M26" s="4">
        <v>3</v>
      </c>
      <c r="N26" s="4">
        <f t="shared" si="3"/>
        <v>6</v>
      </c>
      <c r="O26" s="4" t="s">
        <v>128</v>
      </c>
      <c r="P26" s="4">
        <v>3</v>
      </c>
      <c r="Q26" s="4">
        <f t="shared" si="4"/>
        <v>5</v>
      </c>
      <c r="R26" s="4" t="s">
        <v>129</v>
      </c>
      <c r="S26" s="4">
        <v>3</v>
      </c>
      <c r="T26" s="4">
        <f t="shared" si="5"/>
        <v>8</v>
      </c>
      <c r="U26" s="4" t="s">
        <v>131</v>
      </c>
      <c r="V26" s="4">
        <v>2</v>
      </c>
      <c r="W26" s="4">
        <f t="shared" si="6"/>
        <v>10</v>
      </c>
      <c r="X26" s="4" t="s">
        <v>131</v>
      </c>
      <c r="Y26" s="4">
        <v>2</v>
      </c>
      <c r="Z26" s="4">
        <f t="shared" si="7"/>
        <v>10</v>
      </c>
      <c r="AA26" s="3">
        <f t="shared" si="8"/>
        <v>19</v>
      </c>
      <c r="AB26" s="7">
        <v>1</v>
      </c>
      <c r="AC26" s="14">
        <v>7.315789473684211</v>
      </c>
    </row>
    <row r="27" spans="1:29" ht="15">
      <c r="A27" s="9">
        <v>16</v>
      </c>
      <c r="B27" s="53" t="s">
        <v>344</v>
      </c>
      <c r="C27" s="4" t="s">
        <v>1</v>
      </c>
      <c r="D27" s="4">
        <v>3</v>
      </c>
      <c r="E27" s="4">
        <f t="shared" si="0"/>
        <v>6</v>
      </c>
      <c r="F27" s="4" t="s">
        <v>1</v>
      </c>
      <c r="G27" s="4">
        <v>3</v>
      </c>
      <c r="H27" s="4">
        <f t="shared" si="1"/>
        <v>6</v>
      </c>
      <c r="I27" s="4" t="s">
        <v>130</v>
      </c>
      <c r="J27" s="4">
        <v>3</v>
      </c>
      <c r="K27" s="4">
        <f t="shared" si="2"/>
        <v>7</v>
      </c>
      <c r="L27" s="4" t="s">
        <v>1</v>
      </c>
      <c r="M27" s="4">
        <v>3</v>
      </c>
      <c r="N27" s="4">
        <f t="shared" si="3"/>
        <v>6</v>
      </c>
      <c r="O27" s="4" t="s">
        <v>128</v>
      </c>
      <c r="P27" s="4">
        <v>3</v>
      </c>
      <c r="Q27" s="4">
        <f t="shared" si="4"/>
        <v>5</v>
      </c>
      <c r="R27" s="4" t="s">
        <v>133</v>
      </c>
      <c r="S27" s="4">
        <v>3</v>
      </c>
      <c r="T27" s="4">
        <f t="shared" si="5"/>
        <v>9</v>
      </c>
      <c r="U27" s="4" t="s">
        <v>133</v>
      </c>
      <c r="V27" s="4">
        <v>2</v>
      </c>
      <c r="W27" s="4">
        <f t="shared" si="6"/>
        <v>9</v>
      </c>
      <c r="X27" s="4" t="s">
        <v>133</v>
      </c>
      <c r="Y27" s="4">
        <v>2</v>
      </c>
      <c r="Z27" s="4">
        <f t="shared" si="7"/>
        <v>9</v>
      </c>
      <c r="AA27" s="3">
        <f t="shared" si="8"/>
        <v>22</v>
      </c>
      <c r="AB27" s="7">
        <v>0</v>
      </c>
      <c r="AC27" s="14">
        <v>6.954545454545454</v>
      </c>
    </row>
    <row r="28" spans="1:29" ht="15">
      <c r="A28" s="9">
        <v>17</v>
      </c>
      <c r="B28" s="53" t="s">
        <v>345</v>
      </c>
      <c r="C28" s="4" t="s">
        <v>128</v>
      </c>
      <c r="D28" s="4">
        <v>3</v>
      </c>
      <c r="E28" s="4">
        <f t="shared" si="0"/>
        <v>5</v>
      </c>
      <c r="F28" s="4" t="s">
        <v>1</v>
      </c>
      <c r="G28" s="4">
        <v>3</v>
      </c>
      <c r="H28" s="4">
        <f t="shared" si="1"/>
        <v>6</v>
      </c>
      <c r="I28" s="4" t="s">
        <v>133</v>
      </c>
      <c r="J28" s="4">
        <v>3</v>
      </c>
      <c r="K28" s="4">
        <f t="shared" si="2"/>
        <v>9</v>
      </c>
      <c r="L28" s="4" t="s">
        <v>1</v>
      </c>
      <c r="M28" s="4">
        <v>3</v>
      </c>
      <c r="N28" s="4">
        <f t="shared" si="3"/>
        <v>6</v>
      </c>
      <c r="O28" s="4" t="s">
        <v>1</v>
      </c>
      <c r="P28" s="4">
        <v>3</v>
      </c>
      <c r="Q28" s="4">
        <f t="shared" si="4"/>
        <v>6</v>
      </c>
      <c r="R28" s="4" t="s">
        <v>130</v>
      </c>
      <c r="S28" s="4">
        <v>3</v>
      </c>
      <c r="T28" s="4">
        <f t="shared" si="5"/>
        <v>7</v>
      </c>
      <c r="U28" s="4" t="s">
        <v>133</v>
      </c>
      <c r="V28" s="4">
        <v>2</v>
      </c>
      <c r="W28" s="4">
        <f t="shared" si="6"/>
        <v>9</v>
      </c>
      <c r="X28" s="4" t="s">
        <v>131</v>
      </c>
      <c r="Y28" s="4">
        <v>2</v>
      </c>
      <c r="Z28" s="4">
        <f t="shared" si="7"/>
        <v>10</v>
      </c>
      <c r="AA28" s="3">
        <f t="shared" si="8"/>
        <v>22</v>
      </c>
      <c r="AB28" s="7">
        <v>0</v>
      </c>
      <c r="AC28" s="14">
        <v>7.045454545454546</v>
      </c>
    </row>
    <row r="29" spans="1:29" ht="15">
      <c r="A29" s="9">
        <v>18</v>
      </c>
      <c r="B29" s="53" t="s">
        <v>346</v>
      </c>
      <c r="C29" s="4" t="s">
        <v>133</v>
      </c>
      <c r="D29" s="4">
        <v>3</v>
      </c>
      <c r="E29" s="4">
        <f t="shared" si="0"/>
        <v>9</v>
      </c>
      <c r="F29" s="4" t="s">
        <v>129</v>
      </c>
      <c r="G29" s="4">
        <v>3</v>
      </c>
      <c r="H29" s="4">
        <f t="shared" si="1"/>
        <v>8</v>
      </c>
      <c r="I29" s="4" t="s">
        <v>131</v>
      </c>
      <c r="J29" s="4">
        <v>3</v>
      </c>
      <c r="K29" s="4">
        <f t="shared" si="2"/>
        <v>10</v>
      </c>
      <c r="L29" s="4" t="s">
        <v>129</v>
      </c>
      <c r="M29" s="4">
        <v>3</v>
      </c>
      <c r="N29" s="4">
        <f t="shared" si="3"/>
        <v>8</v>
      </c>
      <c r="O29" s="4" t="s">
        <v>130</v>
      </c>
      <c r="P29" s="4">
        <v>3</v>
      </c>
      <c r="Q29" s="4">
        <f t="shared" si="4"/>
        <v>7</v>
      </c>
      <c r="R29" s="4" t="s">
        <v>131</v>
      </c>
      <c r="S29" s="4">
        <v>3</v>
      </c>
      <c r="T29" s="4">
        <f t="shared" si="5"/>
        <v>10</v>
      </c>
      <c r="U29" s="4" t="s">
        <v>131</v>
      </c>
      <c r="V29" s="4">
        <v>2</v>
      </c>
      <c r="W29" s="4">
        <f t="shared" si="6"/>
        <v>10</v>
      </c>
      <c r="X29" s="4" t="s">
        <v>131</v>
      </c>
      <c r="Y29" s="4">
        <v>2</v>
      </c>
      <c r="Z29" s="4">
        <f t="shared" si="7"/>
        <v>10</v>
      </c>
      <c r="AA29" s="3">
        <f t="shared" si="8"/>
        <v>22</v>
      </c>
      <c r="AB29" s="7">
        <v>0</v>
      </c>
      <c r="AC29" s="14">
        <v>8.909090909090908</v>
      </c>
    </row>
    <row r="30" spans="1:29" ht="15">
      <c r="A30" s="9">
        <v>19</v>
      </c>
      <c r="B30" s="53" t="s">
        <v>347</v>
      </c>
      <c r="C30" s="4" t="s">
        <v>120</v>
      </c>
      <c r="D30" s="4">
        <v>0</v>
      </c>
      <c r="E30" s="4">
        <f t="shared" si="0"/>
        <v>0</v>
      </c>
      <c r="F30" s="4" t="s">
        <v>128</v>
      </c>
      <c r="G30" s="4">
        <v>3</v>
      </c>
      <c r="H30" s="4">
        <f t="shared" si="1"/>
        <v>5</v>
      </c>
      <c r="I30" s="4" t="s">
        <v>1</v>
      </c>
      <c r="J30" s="4">
        <v>3</v>
      </c>
      <c r="K30" s="4">
        <f t="shared" si="2"/>
        <v>6</v>
      </c>
      <c r="L30" s="4" t="s">
        <v>128</v>
      </c>
      <c r="M30" s="4">
        <v>3</v>
      </c>
      <c r="N30" s="4">
        <f t="shared" si="3"/>
        <v>5</v>
      </c>
      <c r="O30" s="4" t="s">
        <v>128</v>
      </c>
      <c r="P30" s="4">
        <v>3</v>
      </c>
      <c r="Q30" s="4">
        <f t="shared" si="4"/>
        <v>5</v>
      </c>
      <c r="R30" s="4" t="s">
        <v>1</v>
      </c>
      <c r="S30" s="4">
        <v>3</v>
      </c>
      <c r="T30" s="4">
        <f t="shared" si="5"/>
        <v>6</v>
      </c>
      <c r="U30" s="4" t="s">
        <v>131</v>
      </c>
      <c r="V30" s="4">
        <v>2</v>
      </c>
      <c r="W30" s="4">
        <f t="shared" si="6"/>
        <v>10</v>
      </c>
      <c r="X30" s="4" t="s">
        <v>133</v>
      </c>
      <c r="Y30" s="4">
        <v>2</v>
      </c>
      <c r="Z30" s="4">
        <f t="shared" si="7"/>
        <v>9</v>
      </c>
      <c r="AA30" s="3">
        <f t="shared" si="8"/>
        <v>19</v>
      </c>
      <c r="AB30" s="7">
        <v>1</v>
      </c>
      <c r="AC30" s="14">
        <v>6.2631578947368425</v>
      </c>
    </row>
    <row r="31" spans="1:29" ht="15">
      <c r="A31" s="9">
        <v>20</v>
      </c>
      <c r="B31" s="53" t="s">
        <v>348</v>
      </c>
      <c r="C31" s="4" t="s">
        <v>1</v>
      </c>
      <c r="D31" s="4">
        <v>3</v>
      </c>
      <c r="E31" s="4">
        <f t="shared" si="0"/>
        <v>6</v>
      </c>
      <c r="F31" s="4" t="s">
        <v>128</v>
      </c>
      <c r="G31" s="4">
        <v>3</v>
      </c>
      <c r="H31" s="4">
        <f t="shared" si="1"/>
        <v>5</v>
      </c>
      <c r="I31" s="4" t="s">
        <v>130</v>
      </c>
      <c r="J31" s="4">
        <v>3</v>
      </c>
      <c r="K31" s="4">
        <f t="shared" si="2"/>
        <v>7</v>
      </c>
      <c r="L31" s="4" t="s">
        <v>129</v>
      </c>
      <c r="M31" s="4">
        <v>3</v>
      </c>
      <c r="N31" s="4">
        <f t="shared" si="3"/>
        <v>8</v>
      </c>
      <c r="O31" s="4" t="s">
        <v>1</v>
      </c>
      <c r="P31" s="4">
        <v>3</v>
      </c>
      <c r="Q31" s="4">
        <f t="shared" si="4"/>
        <v>6</v>
      </c>
      <c r="R31" s="4" t="s">
        <v>131</v>
      </c>
      <c r="S31" s="4">
        <v>3</v>
      </c>
      <c r="T31" s="4">
        <f t="shared" si="5"/>
        <v>10</v>
      </c>
      <c r="U31" s="4" t="s">
        <v>131</v>
      </c>
      <c r="V31" s="4">
        <v>2</v>
      </c>
      <c r="W31" s="4">
        <f t="shared" si="6"/>
        <v>10</v>
      </c>
      <c r="X31" s="4" t="s">
        <v>131</v>
      </c>
      <c r="Y31" s="4">
        <v>2</v>
      </c>
      <c r="Z31" s="4">
        <f t="shared" si="7"/>
        <v>10</v>
      </c>
      <c r="AA31" s="3">
        <f t="shared" si="8"/>
        <v>22</v>
      </c>
      <c r="AB31" s="7">
        <v>0</v>
      </c>
      <c r="AC31" s="14">
        <v>7.545454545454546</v>
      </c>
    </row>
    <row r="32" spans="1:29" ht="15">
      <c r="A32" s="9">
        <v>21</v>
      </c>
      <c r="B32" s="53" t="s">
        <v>349</v>
      </c>
      <c r="C32" s="4" t="s">
        <v>120</v>
      </c>
      <c r="D32" s="4">
        <v>0</v>
      </c>
      <c r="E32" s="4">
        <f t="shared" si="0"/>
        <v>0</v>
      </c>
      <c r="F32" s="4" t="s">
        <v>128</v>
      </c>
      <c r="G32" s="4">
        <v>3</v>
      </c>
      <c r="H32" s="4">
        <f t="shared" si="1"/>
        <v>5</v>
      </c>
      <c r="I32" s="4" t="s">
        <v>130</v>
      </c>
      <c r="J32" s="4">
        <v>3</v>
      </c>
      <c r="K32" s="4">
        <f t="shared" si="2"/>
        <v>7</v>
      </c>
      <c r="L32" s="4" t="s">
        <v>1</v>
      </c>
      <c r="M32" s="4">
        <v>3</v>
      </c>
      <c r="N32" s="4">
        <f t="shared" si="3"/>
        <v>6</v>
      </c>
      <c r="O32" s="4" t="s">
        <v>128</v>
      </c>
      <c r="P32" s="4">
        <v>3</v>
      </c>
      <c r="Q32" s="4">
        <f t="shared" si="4"/>
        <v>5</v>
      </c>
      <c r="R32" s="4" t="s">
        <v>1</v>
      </c>
      <c r="S32" s="4">
        <v>3</v>
      </c>
      <c r="T32" s="4">
        <f t="shared" si="5"/>
        <v>6</v>
      </c>
      <c r="U32" s="4" t="s">
        <v>131</v>
      </c>
      <c r="V32" s="4">
        <v>2</v>
      </c>
      <c r="W32" s="4">
        <f t="shared" si="6"/>
        <v>10</v>
      </c>
      <c r="X32" s="4" t="s">
        <v>131</v>
      </c>
      <c r="Y32" s="4">
        <v>2</v>
      </c>
      <c r="Z32" s="4">
        <f t="shared" si="7"/>
        <v>10</v>
      </c>
      <c r="AA32" s="3">
        <f t="shared" si="8"/>
        <v>19</v>
      </c>
      <c r="AB32" s="7">
        <v>1</v>
      </c>
      <c r="AC32" s="14">
        <v>6.684210526315789</v>
      </c>
    </row>
    <row r="33" spans="1:29" ht="15">
      <c r="A33" s="9">
        <v>22</v>
      </c>
      <c r="B33" s="53" t="s">
        <v>350</v>
      </c>
      <c r="C33" s="4" t="s">
        <v>130</v>
      </c>
      <c r="D33" s="4">
        <v>3</v>
      </c>
      <c r="E33" s="4">
        <f t="shared" si="0"/>
        <v>7</v>
      </c>
      <c r="F33" s="4" t="s">
        <v>1</v>
      </c>
      <c r="G33" s="4">
        <v>3</v>
      </c>
      <c r="H33" s="4">
        <f t="shared" si="1"/>
        <v>6</v>
      </c>
      <c r="I33" s="4" t="s">
        <v>129</v>
      </c>
      <c r="J33" s="4">
        <v>3</v>
      </c>
      <c r="K33" s="4">
        <f t="shared" si="2"/>
        <v>8</v>
      </c>
      <c r="L33" s="4" t="s">
        <v>129</v>
      </c>
      <c r="M33" s="4">
        <v>3</v>
      </c>
      <c r="N33" s="4">
        <f t="shared" si="3"/>
        <v>8</v>
      </c>
      <c r="O33" s="4" t="s">
        <v>130</v>
      </c>
      <c r="P33" s="4">
        <v>3</v>
      </c>
      <c r="Q33" s="4">
        <f t="shared" si="4"/>
        <v>7</v>
      </c>
      <c r="R33" s="4" t="s">
        <v>130</v>
      </c>
      <c r="S33" s="4">
        <v>3</v>
      </c>
      <c r="T33" s="4">
        <f t="shared" si="5"/>
        <v>7</v>
      </c>
      <c r="U33" s="4" t="s">
        <v>131</v>
      </c>
      <c r="V33" s="4">
        <v>2</v>
      </c>
      <c r="W33" s="4">
        <f t="shared" si="6"/>
        <v>10</v>
      </c>
      <c r="X33" s="4" t="s">
        <v>131</v>
      </c>
      <c r="Y33" s="4">
        <v>2</v>
      </c>
      <c r="Z33" s="4">
        <f t="shared" si="7"/>
        <v>10</v>
      </c>
      <c r="AA33" s="3">
        <f t="shared" si="8"/>
        <v>22</v>
      </c>
      <c r="AB33" s="7">
        <v>0</v>
      </c>
      <c r="AC33" s="14">
        <v>7.681818181818182</v>
      </c>
    </row>
    <row r="34" spans="1:29" ht="15">
      <c r="A34" s="9">
        <v>23</v>
      </c>
      <c r="B34" s="53" t="s">
        <v>351</v>
      </c>
      <c r="C34" s="4" t="s">
        <v>120</v>
      </c>
      <c r="D34" s="4">
        <v>0</v>
      </c>
      <c r="E34" s="4">
        <f t="shared" si="0"/>
        <v>0</v>
      </c>
      <c r="F34" s="4" t="s">
        <v>1</v>
      </c>
      <c r="G34" s="4">
        <v>3</v>
      </c>
      <c r="H34" s="4">
        <f t="shared" si="1"/>
        <v>6</v>
      </c>
      <c r="I34" s="4" t="s">
        <v>129</v>
      </c>
      <c r="J34" s="4">
        <v>3</v>
      </c>
      <c r="K34" s="4">
        <f t="shared" si="2"/>
        <v>8</v>
      </c>
      <c r="L34" s="4" t="s">
        <v>1</v>
      </c>
      <c r="M34" s="4">
        <v>3</v>
      </c>
      <c r="N34" s="4">
        <f t="shared" si="3"/>
        <v>6</v>
      </c>
      <c r="O34" s="4" t="s">
        <v>128</v>
      </c>
      <c r="P34" s="4">
        <v>3</v>
      </c>
      <c r="Q34" s="4">
        <f t="shared" si="4"/>
        <v>5</v>
      </c>
      <c r="R34" s="4" t="s">
        <v>130</v>
      </c>
      <c r="S34" s="4">
        <v>3</v>
      </c>
      <c r="T34" s="4">
        <f t="shared" si="5"/>
        <v>7</v>
      </c>
      <c r="U34" s="4" t="s">
        <v>131</v>
      </c>
      <c r="V34" s="4">
        <v>2</v>
      </c>
      <c r="W34" s="4">
        <f t="shared" si="6"/>
        <v>10</v>
      </c>
      <c r="X34" s="4" t="s">
        <v>131</v>
      </c>
      <c r="Y34" s="4">
        <v>2</v>
      </c>
      <c r="Z34" s="4">
        <f t="shared" si="7"/>
        <v>10</v>
      </c>
      <c r="AA34" s="3">
        <f t="shared" si="8"/>
        <v>19</v>
      </c>
      <c r="AB34" s="7">
        <v>1</v>
      </c>
      <c r="AC34" s="14">
        <v>7.157894736842105</v>
      </c>
    </row>
    <row r="35" spans="1:29" ht="15">
      <c r="A35" s="9">
        <v>24</v>
      </c>
      <c r="B35" s="53" t="s">
        <v>352</v>
      </c>
      <c r="C35" s="4" t="s">
        <v>1</v>
      </c>
      <c r="D35" s="4">
        <v>3</v>
      </c>
      <c r="E35" s="4">
        <f t="shared" si="0"/>
        <v>6</v>
      </c>
      <c r="F35" s="4" t="s">
        <v>130</v>
      </c>
      <c r="G35" s="4">
        <v>3</v>
      </c>
      <c r="H35" s="4">
        <f t="shared" si="1"/>
        <v>7</v>
      </c>
      <c r="I35" s="4" t="s">
        <v>129</v>
      </c>
      <c r="J35" s="4">
        <v>3</v>
      </c>
      <c r="K35" s="4">
        <f t="shared" si="2"/>
        <v>8</v>
      </c>
      <c r="L35" s="4" t="s">
        <v>131</v>
      </c>
      <c r="M35" s="4">
        <v>3</v>
      </c>
      <c r="N35" s="4">
        <f t="shared" si="3"/>
        <v>10</v>
      </c>
      <c r="O35" s="4" t="s">
        <v>1</v>
      </c>
      <c r="P35" s="4">
        <v>3</v>
      </c>
      <c r="Q35" s="4">
        <f t="shared" si="4"/>
        <v>6</v>
      </c>
      <c r="R35" s="4" t="s">
        <v>129</v>
      </c>
      <c r="S35" s="4">
        <v>3</v>
      </c>
      <c r="T35" s="4">
        <f t="shared" si="5"/>
        <v>8</v>
      </c>
      <c r="U35" s="4" t="s">
        <v>133</v>
      </c>
      <c r="V35" s="4">
        <v>2</v>
      </c>
      <c r="W35" s="4">
        <f t="shared" si="6"/>
        <v>9</v>
      </c>
      <c r="X35" s="4" t="s">
        <v>131</v>
      </c>
      <c r="Y35" s="4">
        <v>2</v>
      </c>
      <c r="Z35" s="4">
        <f t="shared" si="7"/>
        <v>10</v>
      </c>
      <c r="AA35" s="3">
        <f t="shared" si="8"/>
        <v>22</v>
      </c>
      <c r="AB35" s="7">
        <v>0</v>
      </c>
      <c r="AC35" s="14">
        <v>7.863636363636363</v>
      </c>
    </row>
    <row r="36" spans="1:29" ht="15">
      <c r="A36" s="9">
        <v>25</v>
      </c>
      <c r="B36" s="53" t="s">
        <v>353</v>
      </c>
      <c r="C36" s="4" t="s">
        <v>1</v>
      </c>
      <c r="D36" s="4">
        <v>3</v>
      </c>
      <c r="E36" s="4">
        <f t="shared" si="0"/>
        <v>6</v>
      </c>
      <c r="F36" s="4" t="s">
        <v>1</v>
      </c>
      <c r="G36" s="4">
        <v>3</v>
      </c>
      <c r="H36" s="4">
        <f t="shared" si="1"/>
        <v>6</v>
      </c>
      <c r="I36" s="4" t="s">
        <v>133</v>
      </c>
      <c r="J36" s="4">
        <v>3</v>
      </c>
      <c r="K36" s="4">
        <f t="shared" si="2"/>
        <v>9</v>
      </c>
      <c r="L36" s="4" t="s">
        <v>1</v>
      </c>
      <c r="M36" s="4">
        <v>3</v>
      </c>
      <c r="N36" s="4">
        <f t="shared" si="3"/>
        <v>6</v>
      </c>
      <c r="O36" s="4" t="s">
        <v>130</v>
      </c>
      <c r="P36" s="4">
        <v>3</v>
      </c>
      <c r="Q36" s="4">
        <f t="shared" si="4"/>
        <v>7</v>
      </c>
      <c r="R36" s="4" t="s">
        <v>130</v>
      </c>
      <c r="S36" s="4">
        <v>3</v>
      </c>
      <c r="T36" s="4">
        <f t="shared" si="5"/>
        <v>7</v>
      </c>
      <c r="U36" s="4" t="s">
        <v>131</v>
      </c>
      <c r="V36" s="4">
        <v>2</v>
      </c>
      <c r="W36" s="4">
        <f t="shared" si="6"/>
        <v>10</v>
      </c>
      <c r="X36" s="4" t="s">
        <v>131</v>
      </c>
      <c r="Y36" s="4">
        <v>2</v>
      </c>
      <c r="Z36" s="4">
        <f t="shared" si="7"/>
        <v>10</v>
      </c>
      <c r="AA36" s="3">
        <f t="shared" si="8"/>
        <v>22</v>
      </c>
      <c r="AB36" s="7">
        <v>0</v>
      </c>
      <c r="AC36" s="14">
        <v>7.409090909090909</v>
      </c>
    </row>
    <row r="37" spans="1:29" ht="15">
      <c r="A37" s="9">
        <v>26</v>
      </c>
      <c r="B37" s="53" t="s">
        <v>354</v>
      </c>
      <c r="C37" s="4" t="s">
        <v>128</v>
      </c>
      <c r="D37" s="4">
        <v>3</v>
      </c>
      <c r="E37" s="4">
        <f t="shared" si="0"/>
        <v>5</v>
      </c>
      <c r="F37" s="4" t="s">
        <v>1</v>
      </c>
      <c r="G37" s="4">
        <v>3</v>
      </c>
      <c r="H37" s="4">
        <f t="shared" si="1"/>
        <v>6</v>
      </c>
      <c r="I37" s="4" t="s">
        <v>129</v>
      </c>
      <c r="J37" s="4">
        <v>3</v>
      </c>
      <c r="K37" s="4">
        <f t="shared" si="2"/>
        <v>8</v>
      </c>
      <c r="L37" s="4" t="s">
        <v>128</v>
      </c>
      <c r="M37" s="4">
        <v>3</v>
      </c>
      <c r="N37" s="4">
        <f t="shared" si="3"/>
        <v>5</v>
      </c>
      <c r="O37" s="4" t="s">
        <v>128</v>
      </c>
      <c r="P37" s="4">
        <v>3</v>
      </c>
      <c r="Q37" s="4">
        <f t="shared" si="4"/>
        <v>5</v>
      </c>
      <c r="R37" s="4" t="s">
        <v>130</v>
      </c>
      <c r="S37" s="4">
        <v>3</v>
      </c>
      <c r="T37" s="4">
        <f t="shared" si="5"/>
        <v>7</v>
      </c>
      <c r="U37" s="4" t="s">
        <v>131</v>
      </c>
      <c r="V37" s="4">
        <v>2</v>
      </c>
      <c r="W37" s="4">
        <f t="shared" si="6"/>
        <v>10</v>
      </c>
      <c r="X37" s="4" t="s">
        <v>133</v>
      </c>
      <c r="Y37" s="4">
        <v>2</v>
      </c>
      <c r="Z37" s="4">
        <f t="shared" si="7"/>
        <v>9</v>
      </c>
      <c r="AA37" s="3">
        <f t="shared" si="8"/>
        <v>22</v>
      </c>
      <c r="AB37" s="7">
        <v>0</v>
      </c>
      <c r="AC37" s="14">
        <v>6.636363636363637</v>
      </c>
    </row>
    <row r="38" spans="1:29" ht="15">
      <c r="A38" s="9">
        <v>27</v>
      </c>
      <c r="B38" s="53" t="s">
        <v>355</v>
      </c>
      <c r="C38" s="4" t="s">
        <v>120</v>
      </c>
      <c r="D38" s="4">
        <v>0</v>
      </c>
      <c r="E38" s="4">
        <f t="shared" si="0"/>
        <v>0</v>
      </c>
      <c r="F38" s="4" t="s">
        <v>128</v>
      </c>
      <c r="G38" s="4">
        <v>3</v>
      </c>
      <c r="H38" s="4">
        <f t="shared" si="1"/>
        <v>5</v>
      </c>
      <c r="I38" s="4" t="s">
        <v>130</v>
      </c>
      <c r="J38" s="4">
        <v>3</v>
      </c>
      <c r="K38" s="4">
        <f t="shared" si="2"/>
        <v>7</v>
      </c>
      <c r="L38" s="4" t="s">
        <v>128</v>
      </c>
      <c r="M38" s="4">
        <v>3</v>
      </c>
      <c r="N38" s="4">
        <f t="shared" si="3"/>
        <v>5</v>
      </c>
      <c r="O38" s="4" t="s">
        <v>128</v>
      </c>
      <c r="P38" s="4">
        <v>3</v>
      </c>
      <c r="Q38" s="4">
        <f t="shared" si="4"/>
        <v>5</v>
      </c>
      <c r="R38" s="4" t="s">
        <v>130</v>
      </c>
      <c r="S38" s="4">
        <v>3</v>
      </c>
      <c r="T38" s="4">
        <f t="shared" si="5"/>
        <v>7</v>
      </c>
      <c r="U38" s="4" t="s">
        <v>131</v>
      </c>
      <c r="V38" s="4">
        <v>2</v>
      </c>
      <c r="W38" s="4">
        <f t="shared" si="6"/>
        <v>10</v>
      </c>
      <c r="X38" s="4" t="s">
        <v>131</v>
      </c>
      <c r="Y38" s="4">
        <v>2</v>
      </c>
      <c r="Z38" s="4">
        <f t="shared" si="7"/>
        <v>10</v>
      </c>
      <c r="AA38" s="3">
        <f t="shared" si="8"/>
        <v>19</v>
      </c>
      <c r="AB38" s="7">
        <v>1</v>
      </c>
      <c r="AC38" s="14">
        <v>6.684210526315789</v>
      </c>
    </row>
    <row r="39" spans="1:29" ht="15">
      <c r="A39" s="9">
        <v>28</v>
      </c>
      <c r="B39" s="53" t="s">
        <v>356</v>
      </c>
      <c r="C39" s="4" t="s">
        <v>1</v>
      </c>
      <c r="D39" s="4">
        <v>3</v>
      </c>
      <c r="E39" s="4">
        <f t="shared" si="0"/>
        <v>6</v>
      </c>
      <c r="F39" s="4" t="s">
        <v>1</v>
      </c>
      <c r="G39" s="4">
        <v>3</v>
      </c>
      <c r="H39" s="4">
        <f t="shared" si="1"/>
        <v>6</v>
      </c>
      <c r="I39" s="4" t="s">
        <v>129</v>
      </c>
      <c r="J39" s="4">
        <v>3</v>
      </c>
      <c r="K39" s="4">
        <f t="shared" si="2"/>
        <v>8</v>
      </c>
      <c r="L39" s="4" t="s">
        <v>133</v>
      </c>
      <c r="M39" s="4">
        <v>3</v>
      </c>
      <c r="N39" s="4">
        <f t="shared" si="3"/>
        <v>9</v>
      </c>
      <c r="O39" s="4" t="s">
        <v>1</v>
      </c>
      <c r="P39" s="4">
        <v>3</v>
      </c>
      <c r="Q39" s="4">
        <f t="shared" si="4"/>
        <v>6</v>
      </c>
      <c r="R39" s="4" t="s">
        <v>129</v>
      </c>
      <c r="S39" s="4">
        <v>3</v>
      </c>
      <c r="T39" s="4">
        <f t="shared" si="5"/>
        <v>8</v>
      </c>
      <c r="U39" s="4" t="s">
        <v>131</v>
      </c>
      <c r="V39" s="4">
        <v>2</v>
      </c>
      <c r="W39" s="4">
        <f t="shared" si="6"/>
        <v>10</v>
      </c>
      <c r="X39" s="4" t="s">
        <v>133</v>
      </c>
      <c r="Y39" s="4">
        <v>2</v>
      </c>
      <c r="Z39" s="4">
        <f t="shared" si="7"/>
        <v>9</v>
      </c>
      <c r="AA39" s="3">
        <f t="shared" si="8"/>
        <v>22</v>
      </c>
      <c r="AB39" s="7">
        <v>0</v>
      </c>
      <c r="AC39" s="14">
        <v>7.590909090909091</v>
      </c>
    </row>
    <row r="40" spans="1:29" ht="15">
      <c r="A40" s="9">
        <v>29</v>
      </c>
      <c r="B40" s="53" t="s">
        <v>357</v>
      </c>
      <c r="C40" s="4" t="s">
        <v>120</v>
      </c>
      <c r="D40" s="4">
        <v>0</v>
      </c>
      <c r="E40" s="4">
        <f t="shared" si="0"/>
        <v>0</v>
      </c>
      <c r="F40" s="4" t="s">
        <v>120</v>
      </c>
      <c r="G40" s="4">
        <v>0</v>
      </c>
      <c r="H40" s="4">
        <f t="shared" si="1"/>
        <v>0</v>
      </c>
      <c r="I40" s="4" t="s">
        <v>129</v>
      </c>
      <c r="J40" s="4">
        <v>3</v>
      </c>
      <c r="K40" s="4">
        <f t="shared" si="2"/>
        <v>8</v>
      </c>
      <c r="L40" s="4" t="s">
        <v>128</v>
      </c>
      <c r="M40" s="4">
        <v>3</v>
      </c>
      <c r="N40" s="4">
        <f t="shared" si="3"/>
        <v>5</v>
      </c>
      <c r="O40" s="4" t="s">
        <v>128</v>
      </c>
      <c r="P40" s="4">
        <v>3</v>
      </c>
      <c r="Q40" s="4">
        <f t="shared" si="4"/>
        <v>5</v>
      </c>
      <c r="R40" s="4" t="s">
        <v>130</v>
      </c>
      <c r="S40" s="4">
        <v>3</v>
      </c>
      <c r="T40" s="4">
        <f t="shared" si="5"/>
        <v>7</v>
      </c>
      <c r="U40" s="4" t="s">
        <v>133</v>
      </c>
      <c r="V40" s="4">
        <v>2</v>
      </c>
      <c r="W40" s="4">
        <f t="shared" si="6"/>
        <v>9</v>
      </c>
      <c r="X40" s="4" t="s">
        <v>131</v>
      </c>
      <c r="Y40" s="4">
        <v>2</v>
      </c>
      <c r="Z40" s="4">
        <f t="shared" si="7"/>
        <v>10</v>
      </c>
      <c r="AA40" s="3">
        <f t="shared" si="8"/>
        <v>16</v>
      </c>
      <c r="AB40" s="7">
        <v>2</v>
      </c>
      <c r="AC40" s="14">
        <v>7.0625</v>
      </c>
    </row>
    <row r="41" spans="1:29" ht="15">
      <c r="A41" s="9">
        <v>30</v>
      </c>
      <c r="B41" s="53" t="s">
        <v>358</v>
      </c>
      <c r="C41" s="4" t="s">
        <v>1</v>
      </c>
      <c r="D41" s="4">
        <v>3</v>
      </c>
      <c r="E41" s="4">
        <f t="shared" si="0"/>
        <v>6</v>
      </c>
      <c r="F41" s="4" t="s">
        <v>1</v>
      </c>
      <c r="G41" s="4">
        <v>3</v>
      </c>
      <c r="H41" s="4">
        <f t="shared" si="1"/>
        <v>6</v>
      </c>
      <c r="I41" s="4" t="s">
        <v>129</v>
      </c>
      <c r="J41" s="4">
        <v>3</v>
      </c>
      <c r="K41" s="4">
        <f t="shared" si="2"/>
        <v>8</v>
      </c>
      <c r="L41" s="4" t="s">
        <v>129</v>
      </c>
      <c r="M41" s="4">
        <v>3</v>
      </c>
      <c r="N41" s="4">
        <f t="shared" si="3"/>
        <v>8</v>
      </c>
      <c r="O41" s="4" t="s">
        <v>1</v>
      </c>
      <c r="P41" s="4">
        <v>3</v>
      </c>
      <c r="Q41" s="4">
        <f t="shared" si="4"/>
        <v>6</v>
      </c>
      <c r="R41" s="4" t="s">
        <v>130</v>
      </c>
      <c r="S41" s="4">
        <v>3</v>
      </c>
      <c r="T41" s="4">
        <f t="shared" si="5"/>
        <v>7</v>
      </c>
      <c r="U41" s="4" t="s">
        <v>133</v>
      </c>
      <c r="V41" s="4">
        <v>2</v>
      </c>
      <c r="W41" s="4">
        <f t="shared" si="6"/>
        <v>9</v>
      </c>
      <c r="X41" s="4" t="s">
        <v>131</v>
      </c>
      <c r="Y41" s="4">
        <v>2</v>
      </c>
      <c r="Z41" s="4">
        <f t="shared" si="7"/>
        <v>10</v>
      </c>
      <c r="AA41" s="3">
        <f t="shared" si="8"/>
        <v>22</v>
      </c>
      <c r="AB41" s="7">
        <v>0</v>
      </c>
      <c r="AC41" s="14">
        <v>7.318181818181818</v>
      </c>
    </row>
    <row r="42" spans="1:29" ht="15">
      <c r="A42" s="9">
        <v>31</v>
      </c>
      <c r="B42" s="53" t="s">
        <v>359</v>
      </c>
      <c r="C42" s="4" t="s">
        <v>120</v>
      </c>
      <c r="D42" s="4">
        <v>0</v>
      </c>
      <c r="E42" s="4">
        <f t="shared" si="0"/>
        <v>0</v>
      </c>
      <c r="F42" s="4" t="s">
        <v>128</v>
      </c>
      <c r="G42" s="4">
        <v>3</v>
      </c>
      <c r="H42" s="4">
        <f t="shared" si="1"/>
        <v>5</v>
      </c>
      <c r="I42" s="4" t="s">
        <v>1</v>
      </c>
      <c r="J42" s="4">
        <v>3</v>
      </c>
      <c r="K42" s="4">
        <f t="shared" si="2"/>
        <v>6</v>
      </c>
      <c r="L42" s="4" t="s">
        <v>128</v>
      </c>
      <c r="M42" s="4">
        <v>3</v>
      </c>
      <c r="N42" s="4">
        <f t="shared" si="3"/>
        <v>5</v>
      </c>
      <c r="O42" s="4" t="s">
        <v>128</v>
      </c>
      <c r="P42" s="4">
        <v>3</v>
      </c>
      <c r="Q42" s="4">
        <f t="shared" si="4"/>
        <v>5</v>
      </c>
      <c r="R42" s="4" t="s">
        <v>1</v>
      </c>
      <c r="S42" s="4">
        <v>3</v>
      </c>
      <c r="T42" s="4">
        <f t="shared" si="5"/>
        <v>6</v>
      </c>
      <c r="U42" s="4" t="s">
        <v>131</v>
      </c>
      <c r="V42" s="4">
        <v>2</v>
      </c>
      <c r="W42" s="4">
        <f t="shared" si="6"/>
        <v>10</v>
      </c>
      <c r="X42" s="4" t="s">
        <v>133</v>
      </c>
      <c r="Y42" s="4">
        <v>2</v>
      </c>
      <c r="Z42" s="4">
        <f t="shared" si="7"/>
        <v>9</v>
      </c>
      <c r="AA42" s="3">
        <f t="shared" si="8"/>
        <v>19</v>
      </c>
      <c r="AB42" s="7">
        <v>1</v>
      </c>
      <c r="AC42" s="14">
        <v>6.2631578947368425</v>
      </c>
    </row>
    <row r="43" spans="1:29" ht="15">
      <c r="A43" s="9">
        <v>32</v>
      </c>
      <c r="B43" s="53" t="s">
        <v>360</v>
      </c>
      <c r="C43" s="4" t="s">
        <v>1</v>
      </c>
      <c r="D43" s="4">
        <v>3</v>
      </c>
      <c r="E43" s="4">
        <f t="shared" si="0"/>
        <v>6</v>
      </c>
      <c r="F43" s="4" t="s">
        <v>1</v>
      </c>
      <c r="G43" s="4">
        <v>3</v>
      </c>
      <c r="H43" s="4">
        <f t="shared" si="1"/>
        <v>6</v>
      </c>
      <c r="I43" s="4" t="s">
        <v>133</v>
      </c>
      <c r="J43" s="4">
        <v>3</v>
      </c>
      <c r="K43" s="4">
        <f t="shared" si="2"/>
        <v>9</v>
      </c>
      <c r="L43" s="4" t="s">
        <v>129</v>
      </c>
      <c r="M43" s="4">
        <v>3</v>
      </c>
      <c r="N43" s="4">
        <f t="shared" si="3"/>
        <v>8</v>
      </c>
      <c r="O43" s="4" t="s">
        <v>1</v>
      </c>
      <c r="P43" s="4">
        <v>3</v>
      </c>
      <c r="Q43" s="4">
        <f t="shared" si="4"/>
        <v>6</v>
      </c>
      <c r="R43" s="4" t="s">
        <v>129</v>
      </c>
      <c r="S43" s="4">
        <v>3</v>
      </c>
      <c r="T43" s="4">
        <f t="shared" si="5"/>
        <v>8</v>
      </c>
      <c r="U43" s="4" t="s">
        <v>133</v>
      </c>
      <c r="V43" s="4">
        <v>2</v>
      </c>
      <c r="W43" s="4">
        <f t="shared" si="6"/>
        <v>9</v>
      </c>
      <c r="X43" s="4" t="s">
        <v>133</v>
      </c>
      <c r="Y43" s="4">
        <v>2</v>
      </c>
      <c r="Z43" s="4">
        <f t="shared" si="7"/>
        <v>9</v>
      </c>
      <c r="AA43" s="3">
        <f t="shared" si="8"/>
        <v>22</v>
      </c>
      <c r="AB43" s="7">
        <v>0</v>
      </c>
      <c r="AC43" s="14">
        <v>7.5</v>
      </c>
    </row>
    <row r="44" spans="1:29" ht="15">
      <c r="A44" s="9">
        <v>33</v>
      </c>
      <c r="B44" s="53" t="s">
        <v>361</v>
      </c>
      <c r="C44" s="4" t="s">
        <v>1</v>
      </c>
      <c r="D44" s="4">
        <v>3</v>
      </c>
      <c r="E44" s="4">
        <f t="shared" si="0"/>
        <v>6</v>
      </c>
      <c r="F44" s="4" t="s">
        <v>1</v>
      </c>
      <c r="G44" s="4">
        <v>3</v>
      </c>
      <c r="H44" s="4">
        <f t="shared" si="1"/>
        <v>6</v>
      </c>
      <c r="I44" s="4" t="s">
        <v>129</v>
      </c>
      <c r="J44" s="4">
        <v>3</v>
      </c>
      <c r="K44" s="4">
        <f aca="true" t="shared" si="9" ref="K44:K67">IF(I44="C",6,IF(I44="B",7,IF(I44="D",5,IF(I44="A",8,IF(I44="S",9,IF(I44="O",10,IF(I44="F",0)))))))</f>
        <v>8</v>
      </c>
      <c r="L44" s="4" t="s">
        <v>129</v>
      </c>
      <c r="M44" s="4">
        <v>3</v>
      </c>
      <c r="N44" s="4">
        <f aca="true" t="shared" si="10" ref="N44:N67">IF(L44="C",6,IF(L44="B",7,IF(L44="D",5,IF(L44="A",8,IF(L44="S",9,IF(L44="O",10,IF(L44="F",0)))))))</f>
        <v>8</v>
      </c>
      <c r="O44" s="4" t="s">
        <v>1</v>
      </c>
      <c r="P44" s="4">
        <v>3</v>
      </c>
      <c r="Q44" s="4">
        <f aca="true" t="shared" si="11" ref="Q44:Q67">IF(O44="C",6,IF(O44="B",7,IF(O44="D",5,IF(O44="A",8,IF(O44="S",9,IF(O44="O",10,IF(O44="F",0)))))))</f>
        <v>6</v>
      </c>
      <c r="R44" s="4" t="s">
        <v>133</v>
      </c>
      <c r="S44" s="4">
        <v>3</v>
      </c>
      <c r="T44" s="4">
        <f aca="true" t="shared" si="12" ref="T44:T67">IF(R44="C",6,IF(R44="B",7,IF(R44="D",5,IF(R44="A",8,IF(R44="S",9,IF(R44="O",10,IF(R44="F",0)))))))</f>
        <v>9</v>
      </c>
      <c r="U44" s="4" t="s">
        <v>131</v>
      </c>
      <c r="V44" s="4">
        <v>2</v>
      </c>
      <c r="W44" s="4">
        <f aca="true" t="shared" si="13" ref="W44:W67">IF(U44="C",6,IF(U44="B",7,IF(U44="D",5,IF(U44="A",8,IF(U44="S",9,IF(U44="O",10,IF(U44="F",0)))))))</f>
        <v>10</v>
      </c>
      <c r="X44" s="4" t="s">
        <v>131</v>
      </c>
      <c r="Y44" s="4">
        <v>2</v>
      </c>
      <c r="Z44" s="4">
        <f aca="true" t="shared" si="14" ref="Z44:Z67">IF(X44="C",6,IF(X44="B",7,IF(X44="D",5,IF(X44="A",8,IF(X44="S",9,IF(X44="O",10,IF(X44="F",0)))))))</f>
        <v>10</v>
      </c>
      <c r="AA44" s="3">
        <f aca="true" t="shared" si="15" ref="AA44:AA67">SUM(D44,G44,J44,M44,P44,S44,V44,Y44)</f>
        <v>22</v>
      </c>
      <c r="AB44" s="7">
        <v>0</v>
      </c>
      <c r="AC44" s="14">
        <v>7.681818181818182</v>
      </c>
    </row>
    <row r="45" spans="1:29" ht="15">
      <c r="A45" s="9">
        <v>34</v>
      </c>
      <c r="B45" s="53" t="s">
        <v>362</v>
      </c>
      <c r="C45" s="4" t="s">
        <v>128</v>
      </c>
      <c r="D45" s="4">
        <v>3</v>
      </c>
      <c r="E45" s="4">
        <f t="shared" si="0"/>
        <v>5</v>
      </c>
      <c r="F45" s="4" t="s">
        <v>1</v>
      </c>
      <c r="G45" s="4">
        <v>3</v>
      </c>
      <c r="H45" s="4">
        <f t="shared" si="1"/>
        <v>6</v>
      </c>
      <c r="I45" s="4" t="s">
        <v>131</v>
      </c>
      <c r="J45" s="4">
        <v>3</v>
      </c>
      <c r="K45" s="4">
        <f t="shared" si="9"/>
        <v>10</v>
      </c>
      <c r="L45" s="4" t="s">
        <v>130</v>
      </c>
      <c r="M45" s="4">
        <v>3</v>
      </c>
      <c r="N45" s="4">
        <f t="shared" si="10"/>
        <v>7</v>
      </c>
      <c r="O45" s="4" t="s">
        <v>128</v>
      </c>
      <c r="P45" s="4">
        <v>3</v>
      </c>
      <c r="Q45" s="4">
        <f t="shared" si="11"/>
        <v>5</v>
      </c>
      <c r="R45" s="4" t="s">
        <v>131</v>
      </c>
      <c r="S45" s="4">
        <v>3</v>
      </c>
      <c r="T45" s="4">
        <f t="shared" si="12"/>
        <v>10</v>
      </c>
      <c r="U45" s="4" t="s">
        <v>131</v>
      </c>
      <c r="V45" s="4">
        <v>2</v>
      </c>
      <c r="W45" s="4">
        <f t="shared" si="13"/>
        <v>10</v>
      </c>
      <c r="X45" s="4" t="s">
        <v>131</v>
      </c>
      <c r="Y45" s="4">
        <v>2</v>
      </c>
      <c r="Z45" s="4">
        <f t="shared" si="14"/>
        <v>10</v>
      </c>
      <c r="AA45" s="3">
        <f t="shared" si="15"/>
        <v>22</v>
      </c>
      <c r="AB45" s="7">
        <v>0</v>
      </c>
      <c r="AC45" s="14">
        <v>7.681818181818182</v>
      </c>
    </row>
    <row r="46" spans="1:29" ht="15">
      <c r="A46" s="9">
        <v>35</v>
      </c>
      <c r="B46" s="53" t="s">
        <v>363</v>
      </c>
      <c r="C46" s="4" t="s">
        <v>120</v>
      </c>
      <c r="D46" s="4">
        <v>0</v>
      </c>
      <c r="E46" s="4">
        <f t="shared" si="0"/>
        <v>0</v>
      </c>
      <c r="F46" s="4" t="s">
        <v>120</v>
      </c>
      <c r="G46" s="4">
        <v>0</v>
      </c>
      <c r="H46" s="4">
        <f t="shared" si="1"/>
        <v>0</v>
      </c>
      <c r="I46" s="4" t="s">
        <v>1</v>
      </c>
      <c r="J46" s="4">
        <v>3</v>
      </c>
      <c r="K46" s="4">
        <f t="shared" si="9"/>
        <v>6</v>
      </c>
      <c r="L46" s="4" t="s">
        <v>120</v>
      </c>
      <c r="M46" s="4">
        <v>0</v>
      </c>
      <c r="N46" s="4">
        <f t="shared" si="10"/>
        <v>0</v>
      </c>
      <c r="O46" s="4" t="s">
        <v>120</v>
      </c>
      <c r="P46" s="4">
        <v>0</v>
      </c>
      <c r="Q46" s="4">
        <f t="shared" si="11"/>
        <v>0</v>
      </c>
      <c r="R46" s="4" t="s">
        <v>128</v>
      </c>
      <c r="S46" s="4">
        <v>3</v>
      </c>
      <c r="T46" s="4">
        <f t="shared" si="12"/>
        <v>5</v>
      </c>
      <c r="U46" s="4" t="s">
        <v>133</v>
      </c>
      <c r="V46" s="4">
        <v>2</v>
      </c>
      <c r="W46" s="4">
        <f t="shared" si="13"/>
        <v>9</v>
      </c>
      <c r="X46" s="4" t="s">
        <v>133</v>
      </c>
      <c r="Y46" s="4">
        <v>2</v>
      </c>
      <c r="Z46" s="4">
        <f t="shared" si="14"/>
        <v>9</v>
      </c>
      <c r="AA46" s="3">
        <f t="shared" si="15"/>
        <v>10</v>
      </c>
      <c r="AB46" s="7">
        <v>4</v>
      </c>
      <c r="AC46" s="14">
        <v>6.9</v>
      </c>
    </row>
    <row r="47" spans="1:29" ht="15">
      <c r="A47" s="9">
        <v>36</v>
      </c>
      <c r="B47" s="53" t="s">
        <v>364</v>
      </c>
      <c r="C47" s="4" t="s">
        <v>409</v>
      </c>
      <c r="D47" s="4">
        <v>0</v>
      </c>
      <c r="E47" s="4">
        <v>0</v>
      </c>
      <c r="F47" s="4" t="s">
        <v>409</v>
      </c>
      <c r="G47" s="4">
        <v>0</v>
      </c>
      <c r="H47" s="4">
        <v>0</v>
      </c>
      <c r="I47" s="4" t="s">
        <v>129</v>
      </c>
      <c r="J47" s="4">
        <v>3</v>
      </c>
      <c r="K47" s="4">
        <f t="shared" si="9"/>
        <v>8</v>
      </c>
      <c r="L47" s="4" t="s">
        <v>129</v>
      </c>
      <c r="M47" s="4">
        <v>3</v>
      </c>
      <c r="N47" s="4">
        <f t="shared" si="10"/>
        <v>8</v>
      </c>
      <c r="O47" s="4" t="s">
        <v>128</v>
      </c>
      <c r="P47" s="4">
        <v>3</v>
      </c>
      <c r="Q47" s="4">
        <f t="shared" si="11"/>
        <v>5</v>
      </c>
      <c r="R47" s="4" t="s">
        <v>130</v>
      </c>
      <c r="S47" s="4">
        <v>3</v>
      </c>
      <c r="T47" s="4">
        <f t="shared" si="12"/>
        <v>7</v>
      </c>
      <c r="U47" s="4" t="s">
        <v>133</v>
      </c>
      <c r="V47" s="4">
        <v>2</v>
      </c>
      <c r="W47" s="4">
        <f t="shared" si="13"/>
        <v>9</v>
      </c>
      <c r="X47" s="4" t="s">
        <v>133</v>
      </c>
      <c r="Y47" s="4">
        <v>2</v>
      </c>
      <c r="Z47" s="4">
        <f t="shared" si="14"/>
        <v>9</v>
      </c>
      <c r="AA47" s="3">
        <f t="shared" si="15"/>
        <v>16</v>
      </c>
      <c r="AB47" s="7">
        <v>2</v>
      </c>
      <c r="AC47" s="14">
        <v>7.5</v>
      </c>
    </row>
    <row r="48" spans="1:29" ht="15">
      <c r="A48" s="9">
        <v>37</v>
      </c>
      <c r="B48" s="53" t="s">
        <v>365</v>
      </c>
      <c r="C48" s="4" t="s">
        <v>120</v>
      </c>
      <c r="D48" s="4">
        <v>0</v>
      </c>
      <c r="E48" s="4">
        <f aca="true" t="shared" si="16" ref="E48:E67">IF(C48="C",6,IF(C48="B",7,IF(C48="D",5,IF(C48="A",8,IF(C48="S",9,IF(C48="O",10,IF(C48="F",0)))))))</f>
        <v>0</v>
      </c>
      <c r="F48" s="4" t="s">
        <v>129</v>
      </c>
      <c r="G48" s="4">
        <v>3</v>
      </c>
      <c r="H48" s="4">
        <f aca="true" t="shared" si="17" ref="H48:H67">IF(F48="C",6,IF(F48="B",7,IF(F48="D",5,IF(F48="A",8,IF(F48="S",9,IF(F48="O",10,IF(F48="F",0)))))))</f>
        <v>8</v>
      </c>
      <c r="I48" s="4" t="s">
        <v>133</v>
      </c>
      <c r="J48" s="4">
        <v>3</v>
      </c>
      <c r="K48" s="4">
        <f t="shared" si="9"/>
        <v>9</v>
      </c>
      <c r="L48" s="4" t="s">
        <v>1</v>
      </c>
      <c r="M48" s="4">
        <v>3</v>
      </c>
      <c r="N48" s="4">
        <f t="shared" si="10"/>
        <v>6</v>
      </c>
      <c r="O48" s="4" t="s">
        <v>128</v>
      </c>
      <c r="P48" s="4">
        <v>3</v>
      </c>
      <c r="Q48" s="4">
        <f t="shared" si="11"/>
        <v>5</v>
      </c>
      <c r="R48" s="4" t="s">
        <v>133</v>
      </c>
      <c r="S48" s="4">
        <v>3</v>
      </c>
      <c r="T48" s="4">
        <f t="shared" si="12"/>
        <v>9</v>
      </c>
      <c r="U48" s="4" t="s">
        <v>131</v>
      </c>
      <c r="V48" s="4">
        <v>2</v>
      </c>
      <c r="W48" s="4">
        <f t="shared" si="13"/>
        <v>10</v>
      </c>
      <c r="X48" s="4" t="s">
        <v>131</v>
      </c>
      <c r="Y48" s="4">
        <v>2</v>
      </c>
      <c r="Z48" s="4">
        <f t="shared" si="14"/>
        <v>10</v>
      </c>
      <c r="AA48" s="3">
        <f t="shared" si="15"/>
        <v>19</v>
      </c>
      <c r="AB48" s="7">
        <v>1</v>
      </c>
      <c r="AC48" s="14">
        <v>7.947368421052632</v>
      </c>
    </row>
    <row r="49" spans="1:29" ht="15">
      <c r="A49" s="9">
        <v>38</v>
      </c>
      <c r="B49" s="53" t="s">
        <v>366</v>
      </c>
      <c r="C49" s="4" t="s">
        <v>130</v>
      </c>
      <c r="D49" s="4">
        <v>3</v>
      </c>
      <c r="E49" s="4">
        <f t="shared" si="16"/>
        <v>7</v>
      </c>
      <c r="F49" s="4" t="s">
        <v>130</v>
      </c>
      <c r="G49" s="4">
        <v>3</v>
      </c>
      <c r="H49" s="4">
        <f t="shared" si="17"/>
        <v>7</v>
      </c>
      <c r="I49" s="4" t="s">
        <v>131</v>
      </c>
      <c r="J49" s="4">
        <v>3</v>
      </c>
      <c r="K49" s="4">
        <f t="shared" si="9"/>
        <v>10</v>
      </c>
      <c r="L49" s="4" t="s">
        <v>129</v>
      </c>
      <c r="M49" s="4">
        <v>3</v>
      </c>
      <c r="N49" s="4">
        <f t="shared" si="10"/>
        <v>8</v>
      </c>
      <c r="O49" s="4" t="s">
        <v>129</v>
      </c>
      <c r="P49" s="4">
        <v>3</v>
      </c>
      <c r="Q49" s="4">
        <f t="shared" si="11"/>
        <v>8</v>
      </c>
      <c r="R49" s="4" t="s">
        <v>131</v>
      </c>
      <c r="S49" s="4">
        <v>3</v>
      </c>
      <c r="T49" s="4">
        <f t="shared" si="12"/>
        <v>10</v>
      </c>
      <c r="U49" s="4" t="s">
        <v>131</v>
      </c>
      <c r="V49" s="4">
        <v>2</v>
      </c>
      <c r="W49" s="4">
        <f t="shared" si="13"/>
        <v>10</v>
      </c>
      <c r="X49" s="4" t="s">
        <v>131</v>
      </c>
      <c r="Y49" s="4">
        <v>2</v>
      </c>
      <c r="Z49" s="4">
        <f t="shared" si="14"/>
        <v>10</v>
      </c>
      <c r="AA49" s="3">
        <f t="shared" si="15"/>
        <v>22</v>
      </c>
      <c r="AB49" s="7">
        <v>0</v>
      </c>
      <c r="AC49" s="14">
        <v>8.636363636363637</v>
      </c>
    </row>
    <row r="50" spans="1:29" ht="15">
      <c r="A50" s="9">
        <v>39</v>
      </c>
      <c r="B50" s="53" t="s">
        <v>367</v>
      </c>
      <c r="C50" s="4" t="s">
        <v>120</v>
      </c>
      <c r="D50" s="4">
        <v>0</v>
      </c>
      <c r="E50" s="4">
        <f t="shared" si="16"/>
        <v>0</v>
      </c>
      <c r="F50" s="4" t="s">
        <v>1</v>
      </c>
      <c r="G50" s="4">
        <v>3</v>
      </c>
      <c r="H50" s="4">
        <f t="shared" si="17"/>
        <v>6</v>
      </c>
      <c r="I50" s="4" t="s">
        <v>1</v>
      </c>
      <c r="J50" s="4">
        <v>3</v>
      </c>
      <c r="K50" s="4">
        <f t="shared" si="9"/>
        <v>6</v>
      </c>
      <c r="L50" s="4" t="s">
        <v>1</v>
      </c>
      <c r="M50" s="4">
        <v>3</v>
      </c>
      <c r="N50" s="4">
        <f t="shared" si="10"/>
        <v>6</v>
      </c>
      <c r="O50" s="4" t="s">
        <v>130</v>
      </c>
      <c r="P50" s="4">
        <v>3</v>
      </c>
      <c r="Q50" s="4">
        <f t="shared" si="11"/>
        <v>7</v>
      </c>
      <c r="R50" s="4" t="s">
        <v>1</v>
      </c>
      <c r="S50" s="4">
        <v>3</v>
      </c>
      <c r="T50" s="4">
        <f t="shared" si="12"/>
        <v>6</v>
      </c>
      <c r="U50" s="4" t="s">
        <v>133</v>
      </c>
      <c r="V50" s="4">
        <v>2</v>
      </c>
      <c r="W50" s="4">
        <f t="shared" si="13"/>
        <v>9</v>
      </c>
      <c r="X50" s="4" t="s">
        <v>131</v>
      </c>
      <c r="Y50" s="4">
        <v>2</v>
      </c>
      <c r="Z50" s="4">
        <f t="shared" si="14"/>
        <v>10</v>
      </c>
      <c r="AA50" s="3">
        <f t="shared" si="15"/>
        <v>19</v>
      </c>
      <c r="AB50" s="7">
        <v>1</v>
      </c>
      <c r="AC50" s="14">
        <v>6.894736842105263</v>
      </c>
    </row>
    <row r="51" spans="1:29" ht="15">
      <c r="A51" s="9">
        <v>40</v>
      </c>
      <c r="B51" s="53" t="s">
        <v>368</v>
      </c>
      <c r="C51" s="4" t="s">
        <v>1</v>
      </c>
      <c r="D51" s="4">
        <v>3</v>
      </c>
      <c r="E51" s="4">
        <f t="shared" si="16"/>
        <v>6</v>
      </c>
      <c r="F51" s="4" t="s">
        <v>128</v>
      </c>
      <c r="G51" s="4">
        <v>3</v>
      </c>
      <c r="H51" s="4">
        <f t="shared" si="17"/>
        <v>5</v>
      </c>
      <c r="I51" s="4" t="s">
        <v>129</v>
      </c>
      <c r="J51" s="4">
        <v>3</v>
      </c>
      <c r="K51" s="4">
        <f t="shared" si="9"/>
        <v>8</v>
      </c>
      <c r="L51" s="4" t="s">
        <v>129</v>
      </c>
      <c r="M51" s="4">
        <v>3</v>
      </c>
      <c r="N51" s="4">
        <f t="shared" si="10"/>
        <v>8</v>
      </c>
      <c r="O51" s="4" t="s">
        <v>1</v>
      </c>
      <c r="P51" s="4">
        <v>3</v>
      </c>
      <c r="Q51" s="4">
        <f t="shared" si="11"/>
        <v>6</v>
      </c>
      <c r="R51" s="4" t="s">
        <v>133</v>
      </c>
      <c r="S51" s="4">
        <v>3</v>
      </c>
      <c r="T51" s="4">
        <f t="shared" si="12"/>
        <v>9</v>
      </c>
      <c r="U51" s="4" t="s">
        <v>133</v>
      </c>
      <c r="V51" s="4">
        <v>2</v>
      </c>
      <c r="W51" s="4">
        <f t="shared" si="13"/>
        <v>9</v>
      </c>
      <c r="X51" s="4" t="s">
        <v>133</v>
      </c>
      <c r="Y51" s="4">
        <v>2</v>
      </c>
      <c r="Z51" s="4">
        <f t="shared" si="14"/>
        <v>9</v>
      </c>
      <c r="AA51" s="3">
        <f t="shared" si="15"/>
        <v>22</v>
      </c>
      <c r="AB51" s="7">
        <v>0</v>
      </c>
      <c r="AC51" s="14">
        <v>7.363636363636363</v>
      </c>
    </row>
    <row r="52" spans="1:29" ht="15">
      <c r="A52" s="9">
        <v>41</v>
      </c>
      <c r="B52" s="53" t="s">
        <v>369</v>
      </c>
      <c r="C52" s="4" t="s">
        <v>1</v>
      </c>
      <c r="D52" s="4">
        <v>3</v>
      </c>
      <c r="E52" s="4">
        <f t="shared" si="16"/>
        <v>6</v>
      </c>
      <c r="F52" s="4" t="s">
        <v>128</v>
      </c>
      <c r="G52" s="4">
        <v>3</v>
      </c>
      <c r="H52" s="4">
        <f t="shared" si="17"/>
        <v>5</v>
      </c>
      <c r="I52" s="4" t="s">
        <v>129</v>
      </c>
      <c r="J52" s="4">
        <v>3</v>
      </c>
      <c r="K52" s="4">
        <f t="shared" si="9"/>
        <v>8</v>
      </c>
      <c r="L52" s="4" t="s">
        <v>130</v>
      </c>
      <c r="M52" s="4">
        <v>3</v>
      </c>
      <c r="N52" s="4">
        <f t="shared" si="10"/>
        <v>7</v>
      </c>
      <c r="O52" s="4" t="s">
        <v>1</v>
      </c>
      <c r="P52" s="4">
        <v>3</v>
      </c>
      <c r="Q52" s="4">
        <f t="shared" si="11"/>
        <v>6</v>
      </c>
      <c r="R52" s="4" t="s">
        <v>129</v>
      </c>
      <c r="S52" s="4">
        <v>3</v>
      </c>
      <c r="T52" s="4">
        <f t="shared" si="12"/>
        <v>8</v>
      </c>
      <c r="U52" s="4" t="s">
        <v>131</v>
      </c>
      <c r="V52" s="4">
        <v>2</v>
      </c>
      <c r="W52" s="4">
        <f t="shared" si="13"/>
        <v>10</v>
      </c>
      <c r="X52" s="4" t="s">
        <v>131</v>
      </c>
      <c r="Y52" s="4">
        <v>2</v>
      </c>
      <c r="Z52" s="4">
        <f t="shared" si="14"/>
        <v>10</v>
      </c>
      <c r="AA52" s="3">
        <f t="shared" si="15"/>
        <v>22</v>
      </c>
      <c r="AB52" s="7">
        <v>0</v>
      </c>
      <c r="AC52" s="14">
        <v>7.2727272727272725</v>
      </c>
    </row>
    <row r="53" spans="1:29" ht="15">
      <c r="A53" s="9">
        <v>42</v>
      </c>
      <c r="B53" s="53" t="s">
        <v>370</v>
      </c>
      <c r="C53" s="4" t="s">
        <v>120</v>
      </c>
      <c r="D53" s="4">
        <v>0</v>
      </c>
      <c r="E53" s="4">
        <f t="shared" si="16"/>
        <v>0</v>
      </c>
      <c r="F53" s="4" t="s">
        <v>1</v>
      </c>
      <c r="G53" s="4">
        <v>3</v>
      </c>
      <c r="H53" s="4">
        <f t="shared" si="17"/>
        <v>6</v>
      </c>
      <c r="I53" s="4" t="s">
        <v>129</v>
      </c>
      <c r="J53" s="4">
        <v>3</v>
      </c>
      <c r="K53" s="4">
        <f t="shared" si="9"/>
        <v>8</v>
      </c>
      <c r="L53" s="4" t="s">
        <v>120</v>
      </c>
      <c r="M53" s="4">
        <v>0</v>
      </c>
      <c r="N53" s="4">
        <f t="shared" si="10"/>
        <v>0</v>
      </c>
      <c r="O53" s="4" t="s">
        <v>128</v>
      </c>
      <c r="P53" s="4">
        <v>3</v>
      </c>
      <c r="Q53" s="4">
        <f t="shared" si="11"/>
        <v>5</v>
      </c>
      <c r="R53" s="4" t="s">
        <v>129</v>
      </c>
      <c r="S53" s="4">
        <v>3</v>
      </c>
      <c r="T53" s="4">
        <f t="shared" si="12"/>
        <v>8</v>
      </c>
      <c r="U53" s="4" t="s">
        <v>133</v>
      </c>
      <c r="V53" s="4">
        <v>2</v>
      </c>
      <c r="W53" s="4">
        <f t="shared" si="13"/>
        <v>9</v>
      </c>
      <c r="X53" s="4" t="s">
        <v>131</v>
      </c>
      <c r="Y53" s="4">
        <v>2</v>
      </c>
      <c r="Z53" s="4">
        <f t="shared" si="14"/>
        <v>10</v>
      </c>
      <c r="AA53" s="3">
        <f t="shared" si="15"/>
        <v>16</v>
      </c>
      <c r="AB53" s="7">
        <v>2</v>
      </c>
      <c r="AC53" s="14">
        <v>7.4375</v>
      </c>
    </row>
    <row r="54" spans="1:29" ht="15">
      <c r="A54" s="9">
        <v>43</v>
      </c>
      <c r="B54" s="53" t="s">
        <v>371</v>
      </c>
      <c r="C54" s="4" t="s">
        <v>120</v>
      </c>
      <c r="D54" s="4">
        <v>0</v>
      </c>
      <c r="E54" s="4">
        <f t="shared" si="16"/>
        <v>0</v>
      </c>
      <c r="F54" s="4" t="s">
        <v>1</v>
      </c>
      <c r="G54" s="4">
        <v>3</v>
      </c>
      <c r="H54" s="4">
        <f t="shared" si="17"/>
        <v>6</v>
      </c>
      <c r="I54" s="4" t="s">
        <v>130</v>
      </c>
      <c r="J54" s="4">
        <v>3</v>
      </c>
      <c r="K54" s="4">
        <f t="shared" si="9"/>
        <v>7</v>
      </c>
      <c r="L54" s="4" t="s">
        <v>1</v>
      </c>
      <c r="M54" s="4">
        <v>3</v>
      </c>
      <c r="N54" s="4">
        <f t="shared" si="10"/>
        <v>6</v>
      </c>
      <c r="O54" s="4" t="s">
        <v>128</v>
      </c>
      <c r="P54" s="4">
        <v>3</v>
      </c>
      <c r="Q54" s="4">
        <f t="shared" si="11"/>
        <v>5</v>
      </c>
      <c r="R54" s="4" t="s">
        <v>130</v>
      </c>
      <c r="S54" s="4">
        <v>3</v>
      </c>
      <c r="T54" s="4">
        <f t="shared" si="12"/>
        <v>7</v>
      </c>
      <c r="U54" s="4" t="s">
        <v>131</v>
      </c>
      <c r="V54" s="4">
        <v>2</v>
      </c>
      <c r="W54" s="4">
        <f t="shared" si="13"/>
        <v>10</v>
      </c>
      <c r="X54" s="4" t="s">
        <v>131</v>
      </c>
      <c r="Y54" s="4">
        <v>2</v>
      </c>
      <c r="Z54" s="4">
        <f t="shared" si="14"/>
        <v>10</v>
      </c>
      <c r="AA54" s="3">
        <f t="shared" si="15"/>
        <v>19</v>
      </c>
      <c r="AB54" s="7">
        <v>1</v>
      </c>
      <c r="AC54" s="14">
        <v>7</v>
      </c>
    </row>
    <row r="55" spans="1:29" ht="15">
      <c r="A55" s="9">
        <v>44</v>
      </c>
      <c r="B55" s="53" t="s">
        <v>372</v>
      </c>
      <c r="C55" s="4" t="s">
        <v>1</v>
      </c>
      <c r="D55" s="4">
        <v>3</v>
      </c>
      <c r="E55" s="4">
        <f t="shared" si="16"/>
        <v>6</v>
      </c>
      <c r="F55" s="4" t="s">
        <v>128</v>
      </c>
      <c r="G55" s="4">
        <v>3</v>
      </c>
      <c r="H55" s="4">
        <f t="shared" si="17"/>
        <v>5</v>
      </c>
      <c r="I55" s="4" t="s">
        <v>129</v>
      </c>
      <c r="J55" s="4">
        <v>3</v>
      </c>
      <c r="K55" s="4">
        <f t="shared" si="9"/>
        <v>8</v>
      </c>
      <c r="L55" s="4" t="s">
        <v>129</v>
      </c>
      <c r="M55" s="4">
        <v>3</v>
      </c>
      <c r="N55" s="4">
        <f t="shared" si="10"/>
        <v>8</v>
      </c>
      <c r="O55" s="4" t="s">
        <v>1</v>
      </c>
      <c r="P55" s="4">
        <v>3</v>
      </c>
      <c r="Q55" s="4">
        <f t="shared" si="11"/>
        <v>6</v>
      </c>
      <c r="R55" s="4" t="s">
        <v>1</v>
      </c>
      <c r="S55" s="4">
        <v>3</v>
      </c>
      <c r="T55" s="4">
        <f t="shared" si="12"/>
        <v>6</v>
      </c>
      <c r="U55" s="4" t="s">
        <v>133</v>
      </c>
      <c r="V55" s="4">
        <v>2</v>
      </c>
      <c r="W55" s="4">
        <f t="shared" si="13"/>
        <v>9</v>
      </c>
      <c r="X55" s="4" t="s">
        <v>131</v>
      </c>
      <c r="Y55" s="4">
        <v>2</v>
      </c>
      <c r="Z55" s="4">
        <f t="shared" si="14"/>
        <v>10</v>
      </c>
      <c r="AA55" s="3">
        <f t="shared" si="15"/>
        <v>22</v>
      </c>
      <c r="AB55" s="7">
        <v>0</v>
      </c>
      <c r="AC55" s="14">
        <v>7.045454545454546</v>
      </c>
    </row>
    <row r="56" spans="1:29" ht="15">
      <c r="A56" s="9">
        <v>45</v>
      </c>
      <c r="B56" s="53" t="s">
        <v>373</v>
      </c>
      <c r="C56" s="4" t="s">
        <v>120</v>
      </c>
      <c r="D56" s="4">
        <v>0</v>
      </c>
      <c r="E56" s="4">
        <f t="shared" si="16"/>
        <v>0</v>
      </c>
      <c r="F56" s="4" t="s">
        <v>128</v>
      </c>
      <c r="G56" s="4">
        <v>3</v>
      </c>
      <c r="H56" s="4">
        <f t="shared" si="17"/>
        <v>5</v>
      </c>
      <c r="I56" s="4" t="s">
        <v>1</v>
      </c>
      <c r="J56" s="4">
        <v>3</v>
      </c>
      <c r="K56" s="4">
        <f t="shared" si="9"/>
        <v>6</v>
      </c>
      <c r="L56" s="4" t="s">
        <v>1</v>
      </c>
      <c r="M56" s="4">
        <v>3</v>
      </c>
      <c r="N56" s="4">
        <f t="shared" si="10"/>
        <v>6</v>
      </c>
      <c r="O56" s="4" t="s">
        <v>120</v>
      </c>
      <c r="P56" s="4">
        <v>0</v>
      </c>
      <c r="Q56" s="4">
        <f t="shared" si="11"/>
        <v>0</v>
      </c>
      <c r="R56" s="4" t="s">
        <v>130</v>
      </c>
      <c r="S56" s="4">
        <v>3</v>
      </c>
      <c r="T56" s="4">
        <f t="shared" si="12"/>
        <v>7</v>
      </c>
      <c r="U56" s="4" t="s">
        <v>133</v>
      </c>
      <c r="V56" s="4">
        <v>2</v>
      </c>
      <c r="W56" s="4">
        <f t="shared" si="13"/>
        <v>9</v>
      </c>
      <c r="X56" s="4" t="s">
        <v>133</v>
      </c>
      <c r="Y56" s="4">
        <v>2</v>
      </c>
      <c r="Z56" s="4">
        <f t="shared" si="14"/>
        <v>9</v>
      </c>
      <c r="AA56" s="3">
        <f t="shared" si="15"/>
        <v>16</v>
      </c>
      <c r="AB56" s="7">
        <v>2</v>
      </c>
      <c r="AC56" s="14">
        <v>6.75</v>
      </c>
    </row>
    <row r="57" spans="1:29" ht="15">
      <c r="A57" s="9">
        <v>46</v>
      </c>
      <c r="B57" s="53" t="s">
        <v>374</v>
      </c>
      <c r="C57" s="4" t="s">
        <v>120</v>
      </c>
      <c r="D57" s="4">
        <v>0</v>
      </c>
      <c r="E57" s="4">
        <f t="shared" si="16"/>
        <v>0</v>
      </c>
      <c r="F57" s="4" t="s">
        <v>1</v>
      </c>
      <c r="G57" s="4">
        <v>3</v>
      </c>
      <c r="H57" s="4">
        <f t="shared" si="17"/>
        <v>6</v>
      </c>
      <c r="I57" s="4" t="s">
        <v>133</v>
      </c>
      <c r="J57" s="4">
        <v>3</v>
      </c>
      <c r="K57" s="4">
        <f t="shared" si="9"/>
        <v>9</v>
      </c>
      <c r="L57" s="4" t="s">
        <v>130</v>
      </c>
      <c r="M57" s="4">
        <v>3</v>
      </c>
      <c r="N57" s="4">
        <f t="shared" si="10"/>
        <v>7</v>
      </c>
      <c r="O57" s="4" t="s">
        <v>128</v>
      </c>
      <c r="P57" s="4">
        <v>3</v>
      </c>
      <c r="Q57" s="4">
        <f t="shared" si="11"/>
        <v>5</v>
      </c>
      <c r="R57" s="4" t="s">
        <v>130</v>
      </c>
      <c r="S57" s="4">
        <v>3</v>
      </c>
      <c r="T57" s="4">
        <f t="shared" si="12"/>
        <v>7</v>
      </c>
      <c r="U57" s="4" t="s">
        <v>131</v>
      </c>
      <c r="V57" s="4">
        <v>2</v>
      </c>
      <c r="W57" s="4">
        <f t="shared" si="13"/>
        <v>10</v>
      </c>
      <c r="X57" s="4" t="s">
        <v>131</v>
      </c>
      <c r="Y57" s="4">
        <v>2</v>
      </c>
      <c r="Z57" s="4">
        <f t="shared" si="14"/>
        <v>10</v>
      </c>
      <c r="AA57" s="3">
        <f t="shared" si="15"/>
        <v>19</v>
      </c>
      <c r="AB57" s="7">
        <v>1</v>
      </c>
      <c r="AC57" s="14">
        <v>7.473684210526316</v>
      </c>
    </row>
    <row r="58" spans="1:29" ht="15">
      <c r="A58" s="9">
        <v>47</v>
      </c>
      <c r="B58" s="53" t="s">
        <v>375</v>
      </c>
      <c r="C58" s="4" t="s">
        <v>120</v>
      </c>
      <c r="D58" s="4">
        <v>0</v>
      </c>
      <c r="E58" s="4">
        <f t="shared" si="16"/>
        <v>0</v>
      </c>
      <c r="F58" s="4" t="s">
        <v>120</v>
      </c>
      <c r="G58" s="4">
        <v>0</v>
      </c>
      <c r="H58" s="4">
        <f t="shared" si="17"/>
        <v>0</v>
      </c>
      <c r="I58" s="4" t="s">
        <v>1</v>
      </c>
      <c r="J58" s="4">
        <v>3</v>
      </c>
      <c r="K58" s="4">
        <f t="shared" si="9"/>
        <v>6</v>
      </c>
      <c r="L58" s="4" t="s">
        <v>120</v>
      </c>
      <c r="M58" s="4">
        <v>0</v>
      </c>
      <c r="N58" s="4">
        <f t="shared" si="10"/>
        <v>0</v>
      </c>
      <c r="O58" s="4" t="s">
        <v>128</v>
      </c>
      <c r="P58" s="4">
        <v>3</v>
      </c>
      <c r="Q58" s="4">
        <f t="shared" si="11"/>
        <v>5</v>
      </c>
      <c r="R58" s="4" t="s">
        <v>1</v>
      </c>
      <c r="S58" s="4">
        <v>3</v>
      </c>
      <c r="T58" s="4">
        <f t="shared" si="12"/>
        <v>6</v>
      </c>
      <c r="U58" s="4" t="s">
        <v>131</v>
      </c>
      <c r="V58" s="4">
        <v>2</v>
      </c>
      <c r="W58" s="4">
        <f t="shared" si="13"/>
        <v>10</v>
      </c>
      <c r="X58" s="4" t="s">
        <v>133</v>
      </c>
      <c r="Y58" s="4">
        <v>2</v>
      </c>
      <c r="Z58" s="4">
        <f t="shared" si="14"/>
        <v>9</v>
      </c>
      <c r="AA58" s="3">
        <f t="shared" si="15"/>
        <v>13</v>
      </c>
      <c r="AB58" s="7">
        <v>3</v>
      </c>
      <c r="AC58" s="14">
        <v>6.846153846153846</v>
      </c>
    </row>
    <row r="59" spans="1:29" ht="15">
      <c r="A59" s="9">
        <v>48</v>
      </c>
      <c r="B59" s="53" t="s">
        <v>376</v>
      </c>
      <c r="C59" s="4" t="s">
        <v>130</v>
      </c>
      <c r="D59" s="4">
        <v>3</v>
      </c>
      <c r="E59" s="4">
        <f t="shared" si="16"/>
        <v>7</v>
      </c>
      <c r="F59" s="4" t="s">
        <v>1</v>
      </c>
      <c r="G59" s="4">
        <v>3</v>
      </c>
      <c r="H59" s="4">
        <f t="shared" si="17"/>
        <v>6</v>
      </c>
      <c r="I59" s="4" t="s">
        <v>129</v>
      </c>
      <c r="J59" s="4">
        <v>3</v>
      </c>
      <c r="K59" s="4">
        <f t="shared" si="9"/>
        <v>8</v>
      </c>
      <c r="L59" s="4" t="s">
        <v>133</v>
      </c>
      <c r="M59" s="4">
        <v>3</v>
      </c>
      <c r="N59" s="4">
        <f t="shared" si="10"/>
        <v>9</v>
      </c>
      <c r="O59" s="4" t="s">
        <v>1</v>
      </c>
      <c r="P59" s="4">
        <v>3</v>
      </c>
      <c r="Q59" s="4">
        <f t="shared" si="11"/>
        <v>6</v>
      </c>
      <c r="R59" s="4" t="s">
        <v>133</v>
      </c>
      <c r="S59" s="4">
        <v>3</v>
      </c>
      <c r="T59" s="4">
        <f t="shared" si="12"/>
        <v>9</v>
      </c>
      <c r="U59" s="4" t="s">
        <v>133</v>
      </c>
      <c r="V59" s="4">
        <v>2</v>
      </c>
      <c r="W59" s="4">
        <f t="shared" si="13"/>
        <v>9</v>
      </c>
      <c r="X59" s="4" t="s">
        <v>131</v>
      </c>
      <c r="Y59" s="4">
        <v>2</v>
      </c>
      <c r="Z59" s="4">
        <f t="shared" si="14"/>
        <v>10</v>
      </c>
      <c r="AA59" s="3">
        <f t="shared" si="15"/>
        <v>22</v>
      </c>
      <c r="AB59" s="7">
        <v>0</v>
      </c>
      <c r="AC59" s="14">
        <v>7.863636363636363</v>
      </c>
    </row>
    <row r="60" spans="1:29" ht="15">
      <c r="A60" s="9">
        <v>49</v>
      </c>
      <c r="B60" s="53" t="s">
        <v>377</v>
      </c>
      <c r="C60" s="4" t="s">
        <v>120</v>
      </c>
      <c r="D60" s="4">
        <v>0</v>
      </c>
      <c r="E60" s="4">
        <f t="shared" si="16"/>
        <v>0</v>
      </c>
      <c r="F60" s="4" t="s">
        <v>120</v>
      </c>
      <c r="G60" s="4">
        <v>0</v>
      </c>
      <c r="H60" s="4">
        <f t="shared" si="17"/>
        <v>0</v>
      </c>
      <c r="I60" s="4" t="s">
        <v>1</v>
      </c>
      <c r="J60" s="4">
        <v>3</v>
      </c>
      <c r="K60" s="4">
        <f t="shared" si="9"/>
        <v>6</v>
      </c>
      <c r="L60" s="4" t="s">
        <v>120</v>
      </c>
      <c r="M60" s="4">
        <v>0</v>
      </c>
      <c r="N60" s="4">
        <f t="shared" si="10"/>
        <v>0</v>
      </c>
      <c r="O60" s="4" t="s">
        <v>128</v>
      </c>
      <c r="P60" s="4">
        <v>3</v>
      </c>
      <c r="Q60" s="4">
        <f t="shared" si="11"/>
        <v>5</v>
      </c>
      <c r="R60" s="4" t="s">
        <v>130</v>
      </c>
      <c r="S60" s="4">
        <v>3</v>
      </c>
      <c r="T60" s="4">
        <f t="shared" si="12"/>
        <v>7</v>
      </c>
      <c r="U60" s="4" t="s">
        <v>131</v>
      </c>
      <c r="V60" s="4">
        <v>2</v>
      </c>
      <c r="W60" s="4">
        <f t="shared" si="13"/>
        <v>10</v>
      </c>
      <c r="X60" s="4" t="s">
        <v>133</v>
      </c>
      <c r="Y60" s="4">
        <v>2</v>
      </c>
      <c r="Z60" s="4">
        <f t="shared" si="14"/>
        <v>9</v>
      </c>
      <c r="AA60" s="3">
        <f t="shared" si="15"/>
        <v>13</v>
      </c>
      <c r="AB60" s="7">
        <v>3</v>
      </c>
      <c r="AC60" s="14">
        <v>7.076923076923077</v>
      </c>
    </row>
    <row r="61" spans="1:29" ht="15">
      <c r="A61" s="9">
        <v>50</v>
      </c>
      <c r="B61" s="53" t="s">
        <v>378</v>
      </c>
      <c r="C61" s="4" t="s">
        <v>1</v>
      </c>
      <c r="D61" s="4">
        <v>3</v>
      </c>
      <c r="E61" s="4">
        <f t="shared" si="16"/>
        <v>6</v>
      </c>
      <c r="F61" s="4" t="s">
        <v>1</v>
      </c>
      <c r="G61" s="4">
        <v>3</v>
      </c>
      <c r="H61" s="4">
        <f t="shared" si="17"/>
        <v>6</v>
      </c>
      <c r="I61" s="4" t="s">
        <v>129</v>
      </c>
      <c r="J61" s="4">
        <v>3</v>
      </c>
      <c r="K61" s="4">
        <f t="shared" si="9"/>
        <v>8</v>
      </c>
      <c r="L61" s="4" t="s">
        <v>129</v>
      </c>
      <c r="M61" s="4">
        <v>3</v>
      </c>
      <c r="N61" s="4">
        <f t="shared" si="10"/>
        <v>8</v>
      </c>
      <c r="O61" s="4" t="s">
        <v>1</v>
      </c>
      <c r="P61" s="4">
        <v>3</v>
      </c>
      <c r="Q61" s="4">
        <f t="shared" si="11"/>
        <v>6</v>
      </c>
      <c r="R61" s="4" t="s">
        <v>131</v>
      </c>
      <c r="S61" s="4">
        <v>3</v>
      </c>
      <c r="T61" s="4">
        <f t="shared" si="12"/>
        <v>10</v>
      </c>
      <c r="U61" s="4" t="s">
        <v>131</v>
      </c>
      <c r="V61" s="4">
        <v>2</v>
      </c>
      <c r="W61" s="4">
        <f t="shared" si="13"/>
        <v>10</v>
      </c>
      <c r="X61" s="4" t="s">
        <v>131</v>
      </c>
      <c r="Y61" s="4">
        <v>2</v>
      </c>
      <c r="Z61" s="4">
        <f t="shared" si="14"/>
        <v>10</v>
      </c>
      <c r="AA61" s="3">
        <f t="shared" si="15"/>
        <v>22</v>
      </c>
      <c r="AB61" s="7">
        <v>0</v>
      </c>
      <c r="AC61" s="14">
        <v>7.818181818181818</v>
      </c>
    </row>
    <row r="62" spans="1:29" ht="15">
      <c r="A62" s="9">
        <v>51</v>
      </c>
      <c r="B62" s="53" t="s">
        <v>379</v>
      </c>
      <c r="C62" s="4" t="s">
        <v>120</v>
      </c>
      <c r="D62" s="4">
        <v>0</v>
      </c>
      <c r="E62" s="4">
        <f t="shared" si="16"/>
        <v>0</v>
      </c>
      <c r="F62" s="4" t="s">
        <v>120</v>
      </c>
      <c r="G62" s="4">
        <v>0</v>
      </c>
      <c r="H62" s="4">
        <f t="shared" si="17"/>
        <v>0</v>
      </c>
      <c r="I62" s="4" t="s">
        <v>128</v>
      </c>
      <c r="J62" s="4">
        <v>3</v>
      </c>
      <c r="K62" s="4">
        <f t="shared" si="9"/>
        <v>5</v>
      </c>
      <c r="L62" s="4" t="s">
        <v>120</v>
      </c>
      <c r="M62" s="4">
        <v>0</v>
      </c>
      <c r="N62" s="4">
        <f t="shared" si="10"/>
        <v>0</v>
      </c>
      <c r="O62" s="4" t="s">
        <v>128</v>
      </c>
      <c r="P62" s="4">
        <v>3</v>
      </c>
      <c r="Q62" s="4">
        <f t="shared" si="11"/>
        <v>5</v>
      </c>
      <c r="R62" s="4" t="s">
        <v>130</v>
      </c>
      <c r="S62" s="4">
        <v>3</v>
      </c>
      <c r="T62" s="4">
        <f t="shared" si="12"/>
        <v>7</v>
      </c>
      <c r="U62" s="4" t="s">
        <v>133</v>
      </c>
      <c r="V62" s="4">
        <v>2</v>
      </c>
      <c r="W62" s="4">
        <f t="shared" si="13"/>
        <v>9</v>
      </c>
      <c r="X62" s="4" t="s">
        <v>133</v>
      </c>
      <c r="Y62" s="4">
        <v>2</v>
      </c>
      <c r="Z62" s="4">
        <f t="shared" si="14"/>
        <v>9</v>
      </c>
      <c r="AA62" s="3">
        <f t="shared" si="15"/>
        <v>13</v>
      </c>
      <c r="AB62" s="7">
        <v>3</v>
      </c>
      <c r="AC62" s="14">
        <v>6.6923076923076925</v>
      </c>
    </row>
    <row r="63" spans="1:29" ht="15">
      <c r="A63" s="9">
        <v>52</v>
      </c>
      <c r="B63" s="53" t="s">
        <v>380</v>
      </c>
      <c r="C63" s="4" t="s">
        <v>120</v>
      </c>
      <c r="D63" s="4">
        <v>0</v>
      </c>
      <c r="E63" s="4">
        <f t="shared" si="16"/>
        <v>0</v>
      </c>
      <c r="F63" s="4" t="s">
        <v>128</v>
      </c>
      <c r="G63" s="4">
        <v>3</v>
      </c>
      <c r="H63" s="4">
        <f t="shared" si="17"/>
        <v>5</v>
      </c>
      <c r="I63" s="4" t="s">
        <v>1</v>
      </c>
      <c r="J63" s="4">
        <v>3</v>
      </c>
      <c r="K63" s="4">
        <f t="shared" si="9"/>
        <v>6</v>
      </c>
      <c r="L63" s="4" t="s">
        <v>128</v>
      </c>
      <c r="M63" s="4">
        <v>3</v>
      </c>
      <c r="N63" s="4">
        <f t="shared" si="10"/>
        <v>5</v>
      </c>
      <c r="O63" s="4" t="s">
        <v>120</v>
      </c>
      <c r="P63" s="4">
        <v>0</v>
      </c>
      <c r="Q63" s="4">
        <f t="shared" si="11"/>
        <v>0</v>
      </c>
      <c r="R63" s="4" t="s">
        <v>130</v>
      </c>
      <c r="S63" s="4">
        <v>3</v>
      </c>
      <c r="T63" s="4">
        <f t="shared" si="12"/>
        <v>7</v>
      </c>
      <c r="U63" s="4" t="s">
        <v>131</v>
      </c>
      <c r="V63" s="4">
        <v>2</v>
      </c>
      <c r="W63" s="4">
        <f t="shared" si="13"/>
        <v>10</v>
      </c>
      <c r="X63" s="4" t="s">
        <v>131</v>
      </c>
      <c r="Y63" s="4">
        <v>2</v>
      </c>
      <c r="Z63" s="4">
        <f t="shared" si="14"/>
        <v>10</v>
      </c>
      <c r="AA63" s="3">
        <f t="shared" si="15"/>
        <v>16</v>
      </c>
      <c r="AB63" s="7">
        <v>2</v>
      </c>
      <c r="AC63" s="14">
        <v>6.8125</v>
      </c>
    </row>
    <row r="64" spans="1:29" ht="15">
      <c r="A64" s="9">
        <v>53</v>
      </c>
      <c r="B64" s="53" t="s">
        <v>381</v>
      </c>
      <c r="C64" s="4" t="s">
        <v>120</v>
      </c>
      <c r="D64" s="4">
        <v>0</v>
      </c>
      <c r="E64" s="4">
        <f t="shared" si="16"/>
        <v>0</v>
      </c>
      <c r="F64" s="4" t="s">
        <v>1</v>
      </c>
      <c r="G64" s="4">
        <v>3</v>
      </c>
      <c r="H64" s="4">
        <f t="shared" si="17"/>
        <v>6</v>
      </c>
      <c r="I64" s="4" t="s">
        <v>129</v>
      </c>
      <c r="J64" s="4">
        <v>3</v>
      </c>
      <c r="K64" s="4">
        <f t="shared" si="9"/>
        <v>8</v>
      </c>
      <c r="L64" s="4" t="s">
        <v>1</v>
      </c>
      <c r="M64" s="4">
        <v>3</v>
      </c>
      <c r="N64" s="4">
        <f t="shared" si="10"/>
        <v>6</v>
      </c>
      <c r="O64" s="4" t="s">
        <v>130</v>
      </c>
      <c r="P64" s="4">
        <v>3</v>
      </c>
      <c r="Q64" s="4">
        <f t="shared" si="11"/>
        <v>7</v>
      </c>
      <c r="R64" s="4" t="s">
        <v>130</v>
      </c>
      <c r="S64" s="4">
        <v>3</v>
      </c>
      <c r="T64" s="4">
        <f t="shared" si="12"/>
        <v>7</v>
      </c>
      <c r="U64" s="4" t="s">
        <v>131</v>
      </c>
      <c r="V64" s="4">
        <v>2</v>
      </c>
      <c r="W64" s="4">
        <f t="shared" si="13"/>
        <v>10</v>
      </c>
      <c r="X64" s="4" t="s">
        <v>131</v>
      </c>
      <c r="Y64" s="4">
        <v>2</v>
      </c>
      <c r="Z64" s="4">
        <f t="shared" si="14"/>
        <v>10</v>
      </c>
      <c r="AA64" s="3">
        <f t="shared" si="15"/>
        <v>19</v>
      </c>
      <c r="AB64" s="7">
        <v>1</v>
      </c>
      <c r="AC64" s="14">
        <v>7.473684210526316</v>
      </c>
    </row>
    <row r="65" spans="1:29" ht="15">
      <c r="A65" s="9">
        <v>54</v>
      </c>
      <c r="B65" s="53" t="s">
        <v>382</v>
      </c>
      <c r="C65" s="4" t="s">
        <v>1</v>
      </c>
      <c r="D65" s="4">
        <v>3</v>
      </c>
      <c r="E65" s="4">
        <f t="shared" si="16"/>
        <v>6</v>
      </c>
      <c r="F65" s="4" t="s">
        <v>1</v>
      </c>
      <c r="G65" s="4">
        <v>3</v>
      </c>
      <c r="H65" s="4">
        <f t="shared" si="17"/>
        <v>6</v>
      </c>
      <c r="I65" s="4" t="s">
        <v>129</v>
      </c>
      <c r="J65" s="4">
        <v>3</v>
      </c>
      <c r="K65" s="4">
        <f t="shared" si="9"/>
        <v>8</v>
      </c>
      <c r="L65" s="4" t="s">
        <v>130</v>
      </c>
      <c r="M65" s="4">
        <v>3</v>
      </c>
      <c r="N65" s="4">
        <f t="shared" si="10"/>
        <v>7</v>
      </c>
      <c r="O65" s="4" t="s">
        <v>1</v>
      </c>
      <c r="P65" s="4">
        <v>3</v>
      </c>
      <c r="Q65" s="4">
        <f t="shared" si="11"/>
        <v>6</v>
      </c>
      <c r="R65" s="4" t="s">
        <v>129</v>
      </c>
      <c r="S65" s="4">
        <v>3</v>
      </c>
      <c r="T65" s="4">
        <f t="shared" si="12"/>
        <v>8</v>
      </c>
      <c r="U65" s="4" t="s">
        <v>131</v>
      </c>
      <c r="V65" s="4">
        <v>2</v>
      </c>
      <c r="W65" s="4">
        <f t="shared" si="13"/>
        <v>10</v>
      </c>
      <c r="X65" s="4" t="s">
        <v>131</v>
      </c>
      <c r="Y65" s="4">
        <v>2</v>
      </c>
      <c r="Z65" s="4">
        <f t="shared" si="14"/>
        <v>10</v>
      </c>
      <c r="AA65" s="3">
        <f t="shared" si="15"/>
        <v>22</v>
      </c>
      <c r="AB65" s="7">
        <v>0</v>
      </c>
      <c r="AC65" s="14">
        <v>7.409090909090909</v>
      </c>
    </row>
    <row r="66" spans="1:29" ht="15">
      <c r="A66" s="9">
        <v>55</v>
      </c>
      <c r="B66" s="53" t="s">
        <v>383</v>
      </c>
      <c r="C66" s="4" t="s">
        <v>120</v>
      </c>
      <c r="D66" s="4">
        <v>0</v>
      </c>
      <c r="E66" s="4">
        <f t="shared" si="16"/>
        <v>0</v>
      </c>
      <c r="F66" s="4" t="s">
        <v>120</v>
      </c>
      <c r="G66" s="4">
        <v>0</v>
      </c>
      <c r="H66" s="4">
        <f t="shared" si="17"/>
        <v>0</v>
      </c>
      <c r="I66" s="4" t="s">
        <v>120</v>
      </c>
      <c r="J66" s="4">
        <v>0</v>
      </c>
      <c r="K66" s="4">
        <f t="shared" si="9"/>
        <v>0</v>
      </c>
      <c r="L66" s="4" t="s">
        <v>120</v>
      </c>
      <c r="M66" s="4">
        <v>0</v>
      </c>
      <c r="N66" s="4">
        <f t="shared" si="10"/>
        <v>0</v>
      </c>
      <c r="O66" s="4" t="s">
        <v>128</v>
      </c>
      <c r="P66" s="4">
        <v>3</v>
      </c>
      <c r="Q66" s="4">
        <f t="shared" si="11"/>
        <v>5</v>
      </c>
      <c r="R66" s="4" t="s">
        <v>130</v>
      </c>
      <c r="S66" s="4">
        <v>3</v>
      </c>
      <c r="T66" s="4">
        <f t="shared" si="12"/>
        <v>7</v>
      </c>
      <c r="U66" s="4" t="s">
        <v>133</v>
      </c>
      <c r="V66" s="4">
        <v>2</v>
      </c>
      <c r="W66" s="4">
        <f t="shared" si="13"/>
        <v>9</v>
      </c>
      <c r="X66" s="4" t="s">
        <v>133</v>
      </c>
      <c r="Y66" s="4">
        <v>2</v>
      </c>
      <c r="Z66" s="4">
        <f t="shared" si="14"/>
        <v>9</v>
      </c>
      <c r="AA66" s="3">
        <f t="shared" si="15"/>
        <v>10</v>
      </c>
      <c r="AB66" s="7">
        <v>4</v>
      </c>
      <c r="AC66" s="14">
        <v>7.2</v>
      </c>
    </row>
    <row r="67" spans="1:29" ht="15">
      <c r="A67" s="9">
        <v>56</v>
      </c>
      <c r="B67" s="53" t="s">
        <v>384</v>
      </c>
      <c r="C67" s="4" t="s">
        <v>120</v>
      </c>
      <c r="D67" s="4">
        <v>0</v>
      </c>
      <c r="E67" s="4">
        <f t="shared" si="16"/>
        <v>0</v>
      </c>
      <c r="F67" s="4" t="s">
        <v>128</v>
      </c>
      <c r="G67" s="4">
        <v>3</v>
      </c>
      <c r="H67" s="4">
        <f t="shared" si="17"/>
        <v>5</v>
      </c>
      <c r="I67" s="4" t="s">
        <v>129</v>
      </c>
      <c r="J67" s="4">
        <v>3</v>
      </c>
      <c r="K67" s="4">
        <f t="shared" si="9"/>
        <v>8</v>
      </c>
      <c r="L67" s="4" t="s">
        <v>130</v>
      </c>
      <c r="M67" s="4">
        <v>3</v>
      </c>
      <c r="N67" s="4">
        <f t="shared" si="10"/>
        <v>7</v>
      </c>
      <c r="O67" s="4" t="s">
        <v>128</v>
      </c>
      <c r="P67" s="4">
        <v>3</v>
      </c>
      <c r="Q67" s="4">
        <f t="shared" si="11"/>
        <v>5</v>
      </c>
      <c r="R67" s="4" t="s">
        <v>130</v>
      </c>
      <c r="S67" s="4">
        <v>3</v>
      </c>
      <c r="T67" s="4">
        <f t="shared" si="12"/>
        <v>7</v>
      </c>
      <c r="U67" s="4" t="s">
        <v>133</v>
      </c>
      <c r="V67" s="4">
        <v>2</v>
      </c>
      <c r="W67" s="4">
        <f t="shared" si="13"/>
        <v>9</v>
      </c>
      <c r="X67" s="4" t="s">
        <v>133</v>
      </c>
      <c r="Y67" s="4">
        <v>2</v>
      </c>
      <c r="Z67" s="4">
        <f t="shared" si="14"/>
        <v>9</v>
      </c>
      <c r="AA67" s="3">
        <f t="shared" si="15"/>
        <v>19</v>
      </c>
      <c r="AB67" s="7">
        <v>1</v>
      </c>
      <c r="AC67" s="14">
        <v>6.947368421052632</v>
      </c>
    </row>
  </sheetData>
  <sheetProtection/>
  <mergeCells count="17">
    <mergeCell ref="AC10:AC11"/>
    <mergeCell ref="O10:Q10"/>
    <mergeCell ref="R10:T10"/>
    <mergeCell ref="U10:W10"/>
    <mergeCell ref="X10:Z10"/>
    <mergeCell ref="AA10:AA11"/>
    <mergeCell ref="AB10:AB11"/>
    <mergeCell ref="A6:AB6"/>
    <mergeCell ref="A7:AB7"/>
    <mergeCell ref="A8:AB8"/>
    <mergeCell ref="A9:AB9"/>
    <mergeCell ref="A10:A11"/>
    <mergeCell ref="B10:B11"/>
    <mergeCell ref="C10:E10"/>
    <mergeCell ref="F10:H10"/>
    <mergeCell ref="I10:K10"/>
    <mergeCell ref="L10:N10"/>
  </mergeCells>
  <printOptions/>
  <pageMargins left="0.7" right="0.7" top="0.75" bottom="0.75" header="0.3" footer="0.3"/>
  <pageSetup horizontalDpi="600" verticalDpi="600" orientation="landscape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AC38"/>
  <sheetViews>
    <sheetView zoomScalePageLayoutView="0" workbookViewId="0" topLeftCell="A1">
      <selection activeCell="AF10" sqref="AF10"/>
    </sheetView>
  </sheetViews>
  <sheetFormatPr defaultColWidth="9.140625" defaultRowHeight="15"/>
  <cols>
    <col min="1" max="1" width="5.28125" style="0" bestFit="1" customWidth="1"/>
    <col min="2" max="2" width="11.8515625" style="0" bestFit="1" customWidth="1"/>
    <col min="3" max="26" width="3.7109375" style="0" customWidth="1"/>
    <col min="27" max="27" width="7.421875" style="0" bestFit="1" customWidth="1"/>
    <col min="28" max="28" width="6.57421875" style="0" bestFit="1" customWidth="1"/>
    <col min="29" max="29" width="8.00390625" style="0" bestFit="1" customWidth="1"/>
  </cols>
  <sheetData>
    <row r="6" spans="1:28" ht="15.75">
      <c r="A6" s="60" t="s">
        <v>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</row>
    <row r="7" spans="1:28" ht="15.75">
      <c r="A7" s="60" t="s">
        <v>10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</row>
    <row r="8" spans="1:28" ht="17.25">
      <c r="A8" s="61" t="s">
        <v>41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</row>
    <row r="9" spans="1:28" ht="17.25">
      <c r="A9" s="61" t="s">
        <v>42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</row>
    <row r="10" spans="1:29" ht="60.75" customHeight="1">
      <c r="A10" s="62" t="s">
        <v>4</v>
      </c>
      <c r="B10" s="62" t="s">
        <v>5</v>
      </c>
      <c r="C10" s="65" t="s">
        <v>69</v>
      </c>
      <c r="D10" s="66"/>
      <c r="E10" s="67"/>
      <c r="F10" s="65" t="s">
        <v>92</v>
      </c>
      <c r="G10" s="66"/>
      <c r="H10" s="67"/>
      <c r="I10" s="65" t="s">
        <v>65</v>
      </c>
      <c r="J10" s="66"/>
      <c r="K10" s="67"/>
      <c r="L10" s="65" t="s">
        <v>95</v>
      </c>
      <c r="M10" s="66"/>
      <c r="N10" s="67"/>
      <c r="O10" s="65" t="s">
        <v>97</v>
      </c>
      <c r="P10" s="66"/>
      <c r="Q10" s="67"/>
      <c r="R10" s="65" t="s">
        <v>99</v>
      </c>
      <c r="S10" s="66"/>
      <c r="T10" s="67"/>
      <c r="U10" s="65" t="s">
        <v>203</v>
      </c>
      <c r="V10" s="66"/>
      <c r="W10" s="67"/>
      <c r="X10" s="65" t="s">
        <v>205</v>
      </c>
      <c r="Y10" s="66"/>
      <c r="Z10" s="67"/>
      <c r="AA10" s="63" t="s">
        <v>0</v>
      </c>
      <c r="AB10" s="63" t="s">
        <v>6</v>
      </c>
      <c r="AC10" s="63" t="s">
        <v>420</v>
      </c>
    </row>
    <row r="11" spans="1:29" ht="15">
      <c r="A11" s="62"/>
      <c r="B11" s="62"/>
      <c r="C11" s="2" t="s">
        <v>8</v>
      </c>
      <c r="D11" s="2" t="s">
        <v>1</v>
      </c>
      <c r="E11" s="32" t="s">
        <v>40</v>
      </c>
      <c r="F11" s="2" t="s">
        <v>8</v>
      </c>
      <c r="G11" s="2" t="s">
        <v>1</v>
      </c>
      <c r="H11" s="32" t="s">
        <v>40</v>
      </c>
      <c r="I11" s="2" t="s">
        <v>8</v>
      </c>
      <c r="J11" s="2" t="s">
        <v>1</v>
      </c>
      <c r="K11" s="32" t="s">
        <v>40</v>
      </c>
      <c r="L11" s="2" t="s">
        <v>8</v>
      </c>
      <c r="M11" s="2" t="s">
        <v>1</v>
      </c>
      <c r="N11" s="32" t="s">
        <v>40</v>
      </c>
      <c r="O11" s="2" t="s">
        <v>8</v>
      </c>
      <c r="P11" s="2" t="s">
        <v>1</v>
      </c>
      <c r="Q11" s="32" t="s">
        <v>40</v>
      </c>
      <c r="R11" s="2" t="s">
        <v>8</v>
      </c>
      <c r="S11" s="2" t="s">
        <v>1</v>
      </c>
      <c r="T11" s="32" t="s">
        <v>40</v>
      </c>
      <c r="U11" s="2" t="s">
        <v>8</v>
      </c>
      <c r="V11" s="2" t="s">
        <v>1</v>
      </c>
      <c r="W11" s="32" t="s">
        <v>40</v>
      </c>
      <c r="X11" s="2" t="s">
        <v>8</v>
      </c>
      <c r="Y11" s="2" t="s">
        <v>1</v>
      </c>
      <c r="Z11" s="32" t="s">
        <v>40</v>
      </c>
      <c r="AA11" s="64"/>
      <c r="AB11" s="64"/>
      <c r="AC11" s="64"/>
    </row>
    <row r="12" spans="1:29" ht="15">
      <c r="A12" s="7">
        <v>1</v>
      </c>
      <c r="B12" s="4" t="s">
        <v>196</v>
      </c>
      <c r="C12" s="4" t="s">
        <v>128</v>
      </c>
      <c r="D12" s="4">
        <v>3</v>
      </c>
      <c r="E12" s="4">
        <f aca="true" t="shared" si="0" ref="E12:E38">IF(C12="C",6,IF(C12="B",7,IF(C12="D",5,IF(C12="A",8,IF(C12="S",9,IF(C12="O",10,IF(C12="F",0)))))))</f>
        <v>5</v>
      </c>
      <c r="F12" s="4" t="s">
        <v>1</v>
      </c>
      <c r="G12" s="4">
        <v>3</v>
      </c>
      <c r="H12" s="4">
        <f aca="true" t="shared" si="1" ref="H12:H38">IF(F12="C",6,IF(F12="B",7,IF(F12="D",5,IF(F12="A",8,IF(F12="S",9,IF(F12="O",10,IF(F12="F",0)))))))</f>
        <v>6</v>
      </c>
      <c r="I12" s="4" t="s">
        <v>1</v>
      </c>
      <c r="J12" s="4">
        <v>3</v>
      </c>
      <c r="K12" s="4">
        <f aca="true" t="shared" si="2" ref="K12:K38">IF(I12="C",6,IF(I12="B",7,IF(I12="D",5,IF(I12="A",8,IF(I12="S",9,IF(I12="O",10,IF(I12="F",0)))))))</f>
        <v>6</v>
      </c>
      <c r="L12" s="4" t="s">
        <v>120</v>
      </c>
      <c r="M12" s="4">
        <v>0</v>
      </c>
      <c r="N12" s="4">
        <f aca="true" t="shared" si="3" ref="N12:N38">IF(L12="C",6,IF(L12="B",7,IF(L12="D",5,IF(L12="A",8,IF(L12="S",9,IF(L12="O",10,IF(L12="F",0)))))))</f>
        <v>0</v>
      </c>
      <c r="O12" s="4" t="s">
        <v>120</v>
      </c>
      <c r="P12" s="4">
        <v>0</v>
      </c>
      <c r="Q12" s="4">
        <f aca="true" t="shared" si="4" ref="Q12:Q38">IF(O12="C",6,IF(O12="B",7,IF(O12="D",5,IF(O12="A",8,IF(O12="S",9,IF(O12="O",10,IF(O12="F",0)))))))</f>
        <v>0</v>
      </c>
      <c r="R12" s="4" t="s">
        <v>1</v>
      </c>
      <c r="S12" s="4">
        <v>3</v>
      </c>
      <c r="T12" s="4">
        <f aca="true" t="shared" si="5" ref="T12:T38">IF(R12="C",6,IF(R12="B",7,IF(R12="D",5,IF(R12="A",8,IF(R12="S",9,IF(R12="O",10,IF(R12="F",0)))))))</f>
        <v>6</v>
      </c>
      <c r="U12" s="4" t="s">
        <v>133</v>
      </c>
      <c r="V12" s="4">
        <v>2</v>
      </c>
      <c r="W12" s="4">
        <f aca="true" t="shared" si="6" ref="W12:W38">IF(U12="C",6,IF(U12="B",7,IF(U12="D",5,IF(U12="A",8,IF(U12="S",9,IF(U12="O",10,IF(U12="F",0)))))))</f>
        <v>9</v>
      </c>
      <c r="X12" s="4" t="s">
        <v>133</v>
      </c>
      <c r="Y12" s="4">
        <v>2</v>
      </c>
      <c r="Z12" s="4">
        <f aca="true" t="shared" si="7" ref="Z12:Z38">IF(X12="C",6,IF(X12="B",7,IF(X12="D",5,IF(X12="A",8,IF(X12="S",9,IF(X12="O",10,IF(X12="F",0)))))))</f>
        <v>9</v>
      </c>
      <c r="AA12" s="4">
        <f aca="true" t="shared" si="8" ref="AA12:AA38">SUM(D12,G12,J12,M12,P12,S12,V12,Y12)</f>
        <v>16</v>
      </c>
      <c r="AB12" s="7">
        <v>2</v>
      </c>
      <c r="AC12" s="14">
        <v>6.5625</v>
      </c>
    </row>
    <row r="13" spans="1:29" ht="15">
      <c r="A13" s="7">
        <v>2</v>
      </c>
      <c r="B13" s="4" t="s">
        <v>206</v>
      </c>
      <c r="C13" s="4" t="s">
        <v>1</v>
      </c>
      <c r="D13" s="4">
        <v>3</v>
      </c>
      <c r="E13" s="4">
        <f t="shared" si="0"/>
        <v>6</v>
      </c>
      <c r="F13" s="4" t="s">
        <v>1</v>
      </c>
      <c r="G13" s="4">
        <v>3</v>
      </c>
      <c r="H13" s="4">
        <f t="shared" si="1"/>
        <v>6</v>
      </c>
      <c r="I13" s="4" t="s">
        <v>130</v>
      </c>
      <c r="J13" s="4">
        <v>3</v>
      </c>
      <c r="K13" s="4">
        <f t="shared" si="2"/>
        <v>7</v>
      </c>
      <c r="L13" s="4" t="s">
        <v>1</v>
      </c>
      <c r="M13" s="4">
        <v>3</v>
      </c>
      <c r="N13" s="4">
        <f t="shared" si="3"/>
        <v>6</v>
      </c>
      <c r="O13" s="4" t="s">
        <v>120</v>
      </c>
      <c r="P13" s="4">
        <v>0</v>
      </c>
      <c r="Q13" s="4">
        <f t="shared" si="4"/>
        <v>0</v>
      </c>
      <c r="R13" s="4" t="s">
        <v>128</v>
      </c>
      <c r="S13" s="4">
        <v>3</v>
      </c>
      <c r="T13" s="4">
        <f t="shared" si="5"/>
        <v>5</v>
      </c>
      <c r="U13" s="4" t="s">
        <v>133</v>
      </c>
      <c r="V13" s="4">
        <v>2</v>
      </c>
      <c r="W13" s="4">
        <f t="shared" si="6"/>
        <v>9</v>
      </c>
      <c r="X13" s="4" t="s">
        <v>133</v>
      </c>
      <c r="Y13" s="4">
        <v>2</v>
      </c>
      <c r="Z13" s="4">
        <f t="shared" si="7"/>
        <v>9</v>
      </c>
      <c r="AA13" s="4">
        <f t="shared" si="8"/>
        <v>19</v>
      </c>
      <c r="AB13" s="7">
        <v>1</v>
      </c>
      <c r="AC13" s="14">
        <v>6.631578947368421</v>
      </c>
    </row>
    <row r="14" spans="1:29" ht="15">
      <c r="A14" s="7">
        <v>3</v>
      </c>
      <c r="B14" s="4" t="s">
        <v>207</v>
      </c>
      <c r="C14" s="4" t="s">
        <v>1</v>
      </c>
      <c r="D14" s="4">
        <v>3</v>
      </c>
      <c r="E14" s="4">
        <f t="shared" si="0"/>
        <v>6</v>
      </c>
      <c r="F14" s="4" t="s">
        <v>120</v>
      </c>
      <c r="G14" s="4">
        <v>0</v>
      </c>
      <c r="H14" s="4">
        <f t="shared" si="1"/>
        <v>0</v>
      </c>
      <c r="I14" s="4" t="s">
        <v>130</v>
      </c>
      <c r="J14" s="4">
        <v>3</v>
      </c>
      <c r="K14" s="4">
        <f t="shared" si="2"/>
        <v>7</v>
      </c>
      <c r="L14" s="4" t="s">
        <v>130</v>
      </c>
      <c r="M14" s="4">
        <v>3</v>
      </c>
      <c r="N14" s="4">
        <f t="shared" si="3"/>
        <v>7</v>
      </c>
      <c r="O14" s="4" t="s">
        <v>129</v>
      </c>
      <c r="P14" s="4">
        <v>3</v>
      </c>
      <c r="Q14" s="4">
        <f t="shared" si="4"/>
        <v>8</v>
      </c>
      <c r="R14" s="4" t="s">
        <v>130</v>
      </c>
      <c r="S14" s="4">
        <v>3</v>
      </c>
      <c r="T14" s="4">
        <f t="shared" si="5"/>
        <v>7</v>
      </c>
      <c r="U14" s="4" t="s">
        <v>131</v>
      </c>
      <c r="V14" s="4">
        <v>2</v>
      </c>
      <c r="W14" s="4">
        <f t="shared" si="6"/>
        <v>10</v>
      </c>
      <c r="X14" s="4" t="s">
        <v>131</v>
      </c>
      <c r="Y14" s="4">
        <v>2</v>
      </c>
      <c r="Z14" s="4">
        <f t="shared" si="7"/>
        <v>10</v>
      </c>
      <c r="AA14" s="4">
        <f t="shared" si="8"/>
        <v>19</v>
      </c>
      <c r="AB14" s="7">
        <v>1</v>
      </c>
      <c r="AC14" s="14">
        <v>7.631578947368421</v>
      </c>
    </row>
    <row r="15" spans="1:29" ht="15">
      <c r="A15" s="7">
        <v>4</v>
      </c>
      <c r="B15" s="4" t="s">
        <v>208</v>
      </c>
      <c r="C15" s="4" t="s">
        <v>1</v>
      </c>
      <c r="D15" s="4">
        <v>3</v>
      </c>
      <c r="E15" s="4">
        <f t="shared" si="0"/>
        <v>6</v>
      </c>
      <c r="F15" s="4" t="s">
        <v>128</v>
      </c>
      <c r="G15" s="4">
        <v>3</v>
      </c>
      <c r="H15" s="4">
        <f t="shared" si="1"/>
        <v>5</v>
      </c>
      <c r="I15" s="4" t="s">
        <v>128</v>
      </c>
      <c r="J15" s="4">
        <v>3</v>
      </c>
      <c r="K15" s="4">
        <f t="shared" si="2"/>
        <v>5</v>
      </c>
      <c r="L15" s="4" t="s">
        <v>120</v>
      </c>
      <c r="M15" s="4">
        <v>0</v>
      </c>
      <c r="N15" s="4">
        <f t="shared" si="3"/>
        <v>0</v>
      </c>
      <c r="O15" s="4" t="s">
        <v>120</v>
      </c>
      <c r="P15" s="4">
        <v>0</v>
      </c>
      <c r="Q15" s="4">
        <f t="shared" si="4"/>
        <v>0</v>
      </c>
      <c r="R15" s="4" t="s">
        <v>120</v>
      </c>
      <c r="S15" s="4">
        <v>0</v>
      </c>
      <c r="T15" s="4">
        <f t="shared" si="5"/>
        <v>0</v>
      </c>
      <c r="U15" s="4" t="s">
        <v>133</v>
      </c>
      <c r="V15" s="4">
        <v>2</v>
      </c>
      <c r="W15" s="4">
        <f t="shared" si="6"/>
        <v>9</v>
      </c>
      <c r="X15" s="4" t="s">
        <v>131</v>
      </c>
      <c r="Y15" s="4">
        <v>2</v>
      </c>
      <c r="Z15" s="4">
        <f t="shared" si="7"/>
        <v>10</v>
      </c>
      <c r="AA15" s="4">
        <f t="shared" si="8"/>
        <v>13</v>
      </c>
      <c r="AB15" s="7">
        <v>3</v>
      </c>
      <c r="AC15" s="14">
        <v>6.615384615384615</v>
      </c>
    </row>
    <row r="16" spans="1:29" ht="15">
      <c r="A16" s="7">
        <v>5</v>
      </c>
      <c r="B16" s="4" t="s">
        <v>209</v>
      </c>
      <c r="C16" s="4" t="s">
        <v>1</v>
      </c>
      <c r="D16" s="4">
        <v>3</v>
      </c>
      <c r="E16" s="4">
        <f t="shared" si="0"/>
        <v>6</v>
      </c>
      <c r="F16" s="4" t="s">
        <v>1</v>
      </c>
      <c r="G16" s="4">
        <v>3</v>
      </c>
      <c r="H16" s="4">
        <f t="shared" si="1"/>
        <v>6</v>
      </c>
      <c r="I16" s="4" t="s">
        <v>1</v>
      </c>
      <c r="J16" s="4">
        <v>3</v>
      </c>
      <c r="K16" s="4">
        <f t="shared" si="2"/>
        <v>6</v>
      </c>
      <c r="L16" s="4" t="s">
        <v>130</v>
      </c>
      <c r="M16" s="4">
        <v>3</v>
      </c>
      <c r="N16" s="4">
        <f t="shared" si="3"/>
        <v>7</v>
      </c>
      <c r="O16" s="4" t="s">
        <v>120</v>
      </c>
      <c r="P16" s="4">
        <v>0</v>
      </c>
      <c r="Q16" s="4">
        <f t="shared" si="4"/>
        <v>0</v>
      </c>
      <c r="R16" s="4" t="s">
        <v>129</v>
      </c>
      <c r="S16" s="4">
        <v>3</v>
      </c>
      <c r="T16" s="4">
        <f t="shared" si="5"/>
        <v>8</v>
      </c>
      <c r="U16" s="4" t="s">
        <v>131</v>
      </c>
      <c r="V16" s="4">
        <v>2</v>
      </c>
      <c r="W16" s="4">
        <f t="shared" si="6"/>
        <v>10</v>
      </c>
      <c r="X16" s="4" t="s">
        <v>131</v>
      </c>
      <c r="Y16" s="4">
        <v>2</v>
      </c>
      <c r="Z16" s="4">
        <f t="shared" si="7"/>
        <v>10</v>
      </c>
      <c r="AA16" s="4">
        <f t="shared" si="8"/>
        <v>19</v>
      </c>
      <c r="AB16" s="7">
        <v>1</v>
      </c>
      <c r="AC16" s="14">
        <v>7.315789473684211</v>
      </c>
    </row>
    <row r="17" spans="1:29" ht="15">
      <c r="A17" s="7">
        <v>6</v>
      </c>
      <c r="B17" s="4" t="s">
        <v>210</v>
      </c>
      <c r="C17" s="4" t="s">
        <v>129</v>
      </c>
      <c r="D17" s="4">
        <v>3</v>
      </c>
      <c r="E17" s="4">
        <f t="shared" si="0"/>
        <v>8</v>
      </c>
      <c r="F17" s="4" t="s">
        <v>129</v>
      </c>
      <c r="G17" s="4">
        <v>3</v>
      </c>
      <c r="H17" s="4">
        <f t="shared" si="1"/>
        <v>8</v>
      </c>
      <c r="I17" s="4" t="s">
        <v>130</v>
      </c>
      <c r="J17" s="4">
        <v>3</v>
      </c>
      <c r="K17" s="4">
        <f t="shared" si="2"/>
        <v>7</v>
      </c>
      <c r="L17" s="4" t="s">
        <v>130</v>
      </c>
      <c r="M17" s="4">
        <v>3</v>
      </c>
      <c r="N17" s="4">
        <f t="shared" si="3"/>
        <v>7</v>
      </c>
      <c r="O17" s="4" t="s">
        <v>130</v>
      </c>
      <c r="P17" s="4">
        <v>3</v>
      </c>
      <c r="Q17" s="4">
        <f t="shared" si="4"/>
        <v>7</v>
      </c>
      <c r="R17" s="4" t="s">
        <v>129</v>
      </c>
      <c r="S17" s="4">
        <v>3</v>
      </c>
      <c r="T17" s="4">
        <f t="shared" si="5"/>
        <v>8</v>
      </c>
      <c r="U17" s="4" t="s">
        <v>131</v>
      </c>
      <c r="V17" s="4">
        <v>2</v>
      </c>
      <c r="W17" s="4">
        <f t="shared" si="6"/>
        <v>10</v>
      </c>
      <c r="X17" s="4" t="s">
        <v>131</v>
      </c>
      <c r="Y17" s="4">
        <v>2</v>
      </c>
      <c r="Z17" s="4">
        <f t="shared" si="7"/>
        <v>10</v>
      </c>
      <c r="AA17" s="4">
        <f t="shared" si="8"/>
        <v>22</v>
      </c>
      <c r="AB17" s="7">
        <v>0</v>
      </c>
      <c r="AC17" s="14">
        <v>7.954545454545454</v>
      </c>
    </row>
    <row r="18" spans="1:29" ht="15">
      <c r="A18" s="7">
        <v>7</v>
      </c>
      <c r="B18" s="4" t="s">
        <v>211</v>
      </c>
      <c r="C18" s="4" t="s">
        <v>1</v>
      </c>
      <c r="D18" s="4">
        <v>3</v>
      </c>
      <c r="E18" s="4">
        <f t="shared" si="0"/>
        <v>6</v>
      </c>
      <c r="F18" s="4" t="s">
        <v>1</v>
      </c>
      <c r="G18" s="4">
        <v>3</v>
      </c>
      <c r="H18" s="4">
        <f t="shared" si="1"/>
        <v>6</v>
      </c>
      <c r="I18" s="4" t="s">
        <v>1</v>
      </c>
      <c r="J18" s="4">
        <v>3</v>
      </c>
      <c r="K18" s="4">
        <f t="shared" si="2"/>
        <v>6</v>
      </c>
      <c r="L18" s="4" t="s">
        <v>130</v>
      </c>
      <c r="M18" s="4">
        <v>3</v>
      </c>
      <c r="N18" s="4">
        <f t="shared" si="3"/>
        <v>7</v>
      </c>
      <c r="O18" s="4" t="s">
        <v>1</v>
      </c>
      <c r="P18" s="4">
        <v>3</v>
      </c>
      <c r="Q18" s="4">
        <f t="shared" si="4"/>
        <v>6</v>
      </c>
      <c r="R18" s="4" t="s">
        <v>1</v>
      </c>
      <c r="S18" s="4">
        <v>3</v>
      </c>
      <c r="T18" s="4">
        <f t="shared" si="5"/>
        <v>6</v>
      </c>
      <c r="U18" s="4" t="s">
        <v>131</v>
      </c>
      <c r="V18" s="4">
        <v>2</v>
      </c>
      <c r="W18" s="4">
        <f t="shared" si="6"/>
        <v>10</v>
      </c>
      <c r="X18" s="4" t="s">
        <v>131</v>
      </c>
      <c r="Y18" s="4">
        <v>2</v>
      </c>
      <c r="Z18" s="4">
        <f t="shared" si="7"/>
        <v>10</v>
      </c>
      <c r="AA18" s="4">
        <f t="shared" si="8"/>
        <v>22</v>
      </c>
      <c r="AB18" s="7">
        <v>0</v>
      </c>
      <c r="AC18" s="14">
        <v>6.863636363636363</v>
      </c>
    </row>
    <row r="19" spans="1:29" ht="15">
      <c r="A19" s="7">
        <v>8</v>
      </c>
      <c r="B19" s="4" t="s">
        <v>212</v>
      </c>
      <c r="C19" s="4" t="s">
        <v>1</v>
      </c>
      <c r="D19" s="4">
        <v>3</v>
      </c>
      <c r="E19" s="4">
        <f t="shared" si="0"/>
        <v>6</v>
      </c>
      <c r="F19" s="4" t="s">
        <v>1</v>
      </c>
      <c r="G19" s="4">
        <v>3</v>
      </c>
      <c r="H19" s="4">
        <f t="shared" si="1"/>
        <v>6</v>
      </c>
      <c r="I19" s="4" t="s">
        <v>129</v>
      </c>
      <c r="J19" s="4">
        <v>3</v>
      </c>
      <c r="K19" s="4">
        <f t="shared" si="2"/>
        <v>8</v>
      </c>
      <c r="L19" s="4" t="s">
        <v>128</v>
      </c>
      <c r="M19" s="4">
        <v>3</v>
      </c>
      <c r="N19" s="4">
        <f t="shared" si="3"/>
        <v>5</v>
      </c>
      <c r="O19" s="4" t="s">
        <v>1</v>
      </c>
      <c r="P19" s="4">
        <v>3</v>
      </c>
      <c r="Q19" s="4">
        <f t="shared" si="4"/>
        <v>6</v>
      </c>
      <c r="R19" s="4" t="s">
        <v>130</v>
      </c>
      <c r="S19" s="4">
        <v>3</v>
      </c>
      <c r="T19" s="4">
        <f t="shared" si="5"/>
        <v>7</v>
      </c>
      <c r="U19" s="4" t="s">
        <v>131</v>
      </c>
      <c r="V19" s="4">
        <v>2</v>
      </c>
      <c r="W19" s="4">
        <f t="shared" si="6"/>
        <v>10</v>
      </c>
      <c r="X19" s="4" t="s">
        <v>131</v>
      </c>
      <c r="Y19" s="4">
        <v>2</v>
      </c>
      <c r="Z19" s="4">
        <f t="shared" si="7"/>
        <v>10</v>
      </c>
      <c r="AA19" s="4">
        <f t="shared" si="8"/>
        <v>22</v>
      </c>
      <c r="AB19" s="7">
        <v>0</v>
      </c>
      <c r="AC19" s="14">
        <v>7</v>
      </c>
    </row>
    <row r="20" spans="1:29" ht="15">
      <c r="A20" s="7">
        <v>9</v>
      </c>
      <c r="B20" s="4" t="s">
        <v>213</v>
      </c>
      <c r="C20" s="4" t="s">
        <v>1</v>
      </c>
      <c r="D20" s="4">
        <v>3</v>
      </c>
      <c r="E20" s="4">
        <f t="shared" si="0"/>
        <v>6</v>
      </c>
      <c r="F20" s="4" t="s">
        <v>120</v>
      </c>
      <c r="G20" s="4">
        <v>0</v>
      </c>
      <c r="H20" s="4">
        <f t="shared" si="1"/>
        <v>0</v>
      </c>
      <c r="I20" s="4" t="s">
        <v>120</v>
      </c>
      <c r="J20" s="4">
        <v>0</v>
      </c>
      <c r="K20" s="4">
        <f t="shared" si="2"/>
        <v>0</v>
      </c>
      <c r="L20" s="4" t="s">
        <v>130</v>
      </c>
      <c r="M20" s="4">
        <v>3</v>
      </c>
      <c r="N20" s="4">
        <f t="shared" si="3"/>
        <v>7</v>
      </c>
      <c r="O20" s="4" t="s">
        <v>120</v>
      </c>
      <c r="P20" s="4">
        <v>0</v>
      </c>
      <c r="Q20" s="4">
        <f t="shared" si="4"/>
        <v>0</v>
      </c>
      <c r="R20" s="4" t="s">
        <v>1</v>
      </c>
      <c r="S20" s="4">
        <v>3</v>
      </c>
      <c r="T20" s="4">
        <f t="shared" si="5"/>
        <v>6</v>
      </c>
      <c r="U20" s="4" t="s">
        <v>133</v>
      </c>
      <c r="V20" s="4">
        <v>2</v>
      </c>
      <c r="W20" s="4">
        <f t="shared" si="6"/>
        <v>9</v>
      </c>
      <c r="X20" s="4" t="s">
        <v>133</v>
      </c>
      <c r="Y20" s="4">
        <v>2</v>
      </c>
      <c r="Z20" s="4">
        <f t="shared" si="7"/>
        <v>9</v>
      </c>
      <c r="AA20" s="4">
        <f t="shared" si="8"/>
        <v>13</v>
      </c>
      <c r="AB20" s="7">
        <v>3</v>
      </c>
      <c r="AC20" s="14">
        <v>7.153846153846154</v>
      </c>
    </row>
    <row r="21" spans="1:29" ht="15">
      <c r="A21" s="7">
        <v>10</v>
      </c>
      <c r="B21" s="4" t="s">
        <v>214</v>
      </c>
      <c r="C21" s="4" t="s">
        <v>1</v>
      </c>
      <c r="D21" s="4">
        <v>3</v>
      </c>
      <c r="E21" s="4">
        <f t="shared" si="0"/>
        <v>6</v>
      </c>
      <c r="F21" s="4" t="s">
        <v>120</v>
      </c>
      <c r="G21" s="4">
        <v>0</v>
      </c>
      <c r="H21" s="4">
        <f t="shared" si="1"/>
        <v>0</v>
      </c>
      <c r="I21" s="4" t="s">
        <v>120</v>
      </c>
      <c r="J21" s="4">
        <v>0</v>
      </c>
      <c r="K21" s="4">
        <f t="shared" si="2"/>
        <v>0</v>
      </c>
      <c r="L21" s="4" t="s">
        <v>120</v>
      </c>
      <c r="M21" s="4">
        <v>0</v>
      </c>
      <c r="N21" s="4">
        <f t="shared" si="3"/>
        <v>0</v>
      </c>
      <c r="O21" s="4" t="s">
        <v>120</v>
      </c>
      <c r="P21" s="4">
        <v>0</v>
      </c>
      <c r="Q21" s="4">
        <f t="shared" si="4"/>
        <v>0</v>
      </c>
      <c r="R21" s="4" t="s">
        <v>120</v>
      </c>
      <c r="S21" s="4">
        <v>0</v>
      </c>
      <c r="T21" s="4">
        <f t="shared" si="5"/>
        <v>0</v>
      </c>
      <c r="U21" s="4" t="s">
        <v>133</v>
      </c>
      <c r="V21" s="4">
        <v>2</v>
      </c>
      <c r="W21" s="4">
        <f t="shared" si="6"/>
        <v>9</v>
      </c>
      <c r="X21" s="4" t="s">
        <v>133</v>
      </c>
      <c r="Y21" s="4">
        <v>2</v>
      </c>
      <c r="Z21" s="4">
        <f t="shared" si="7"/>
        <v>9</v>
      </c>
      <c r="AA21" s="4">
        <f t="shared" si="8"/>
        <v>7</v>
      </c>
      <c r="AB21" s="7">
        <v>5</v>
      </c>
      <c r="AC21" s="14">
        <v>7.714285714285714</v>
      </c>
    </row>
    <row r="22" spans="1:29" ht="15">
      <c r="A22" s="7">
        <v>11</v>
      </c>
      <c r="B22" s="4" t="s">
        <v>215</v>
      </c>
      <c r="C22" s="4" t="s">
        <v>1</v>
      </c>
      <c r="D22" s="4">
        <v>3</v>
      </c>
      <c r="E22" s="4">
        <f t="shared" si="0"/>
        <v>6</v>
      </c>
      <c r="F22" s="4" t="s">
        <v>1</v>
      </c>
      <c r="G22" s="4">
        <v>3</v>
      </c>
      <c r="H22" s="4">
        <f t="shared" si="1"/>
        <v>6</v>
      </c>
      <c r="I22" s="4" t="s">
        <v>120</v>
      </c>
      <c r="J22" s="4">
        <v>0</v>
      </c>
      <c r="K22" s="4">
        <f t="shared" si="2"/>
        <v>0</v>
      </c>
      <c r="L22" s="4" t="s">
        <v>1</v>
      </c>
      <c r="M22" s="4">
        <v>3</v>
      </c>
      <c r="N22" s="4">
        <f t="shared" si="3"/>
        <v>6</v>
      </c>
      <c r="O22" s="4" t="s">
        <v>130</v>
      </c>
      <c r="P22" s="4">
        <v>3</v>
      </c>
      <c r="Q22" s="4">
        <f t="shared" si="4"/>
        <v>7</v>
      </c>
      <c r="R22" s="4" t="s">
        <v>1</v>
      </c>
      <c r="S22" s="4">
        <v>3</v>
      </c>
      <c r="T22" s="4">
        <f t="shared" si="5"/>
        <v>6</v>
      </c>
      <c r="U22" s="4" t="s">
        <v>131</v>
      </c>
      <c r="V22" s="4">
        <v>2</v>
      </c>
      <c r="W22" s="4">
        <f t="shared" si="6"/>
        <v>10</v>
      </c>
      <c r="X22" s="4" t="s">
        <v>131</v>
      </c>
      <c r="Y22" s="4">
        <v>2</v>
      </c>
      <c r="Z22" s="4">
        <f t="shared" si="7"/>
        <v>10</v>
      </c>
      <c r="AA22" s="4">
        <f t="shared" si="8"/>
        <v>19</v>
      </c>
      <c r="AB22" s="7">
        <v>1</v>
      </c>
      <c r="AC22" s="14">
        <v>7</v>
      </c>
    </row>
    <row r="23" spans="1:29" ht="15">
      <c r="A23" s="7">
        <v>12</v>
      </c>
      <c r="B23" s="4" t="s">
        <v>216</v>
      </c>
      <c r="C23" s="4" t="s">
        <v>1</v>
      </c>
      <c r="D23" s="4">
        <v>3</v>
      </c>
      <c r="E23" s="4">
        <f t="shared" si="0"/>
        <v>6</v>
      </c>
      <c r="F23" s="4" t="s">
        <v>1</v>
      </c>
      <c r="G23" s="4">
        <v>3</v>
      </c>
      <c r="H23" s="4">
        <f t="shared" si="1"/>
        <v>6</v>
      </c>
      <c r="I23" s="4" t="s">
        <v>129</v>
      </c>
      <c r="J23" s="4">
        <v>3</v>
      </c>
      <c r="K23" s="4">
        <f t="shared" si="2"/>
        <v>8</v>
      </c>
      <c r="L23" s="4" t="s">
        <v>1</v>
      </c>
      <c r="M23" s="4">
        <v>3</v>
      </c>
      <c r="N23" s="4">
        <f t="shared" si="3"/>
        <v>6</v>
      </c>
      <c r="O23" s="4" t="s">
        <v>1</v>
      </c>
      <c r="P23" s="4">
        <v>3</v>
      </c>
      <c r="Q23" s="4">
        <f t="shared" si="4"/>
        <v>6</v>
      </c>
      <c r="R23" s="4" t="s">
        <v>1</v>
      </c>
      <c r="S23" s="4">
        <v>3</v>
      </c>
      <c r="T23" s="4">
        <f t="shared" si="5"/>
        <v>6</v>
      </c>
      <c r="U23" s="4" t="s">
        <v>131</v>
      </c>
      <c r="V23" s="4">
        <v>2</v>
      </c>
      <c r="W23" s="4">
        <f t="shared" si="6"/>
        <v>10</v>
      </c>
      <c r="X23" s="4" t="s">
        <v>131</v>
      </c>
      <c r="Y23" s="4">
        <v>2</v>
      </c>
      <c r="Z23" s="4">
        <f t="shared" si="7"/>
        <v>10</v>
      </c>
      <c r="AA23" s="4">
        <f t="shared" si="8"/>
        <v>22</v>
      </c>
      <c r="AB23" s="7">
        <v>0</v>
      </c>
      <c r="AC23" s="14">
        <v>7</v>
      </c>
    </row>
    <row r="24" spans="1:29" ht="15">
      <c r="A24" s="7">
        <v>13</v>
      </c>
      <c r="B24" s="4" t="s">
        <v>217</v>
      </c>
      <c r="C24" s="4" t="s">
        <v>1</v>
      </c>
      <c r="D24" s="4">
        <v>3</v>
      </c>
      <c r="E24" s="4">
        <f t="shared" si="0"/>
        <v>6</v>
      </c>
      <c r="F24" s="4" t="s">
        <v>1</v>
      </c>
      <c r="G24" s="4">
        <v>3</v>
      </c>
      <c r="H24" s="4">
        <f t="shared" si="1"/>
        <v>6</v>
      </c>
      <c r="I24" s="4" t="s">
        <v>120</v>
      </c>
      <c r="J24" s="4">
        <v>0</v>
      </c>
      <c r="K24" s="4">
        <f t="shared" si="2"/>
        <v>0</v>
      </c>
      <c r="L24" s="4" t="s">
        <v>128</v>
      </c>
      <c r="M24" s="4">
        <v>3</v>
      </c>
      <c r="N24" s="4">
        <f t="shared" si="3"/>
        <v>5</v>
      </c>
      <c r="O24" s="4" t="s">
        <v>120</v>
      </c>
      <c r="P24" s="4">
        <v>0</v>
      </c>
      <c r="Q24" s="4">
        <f t="shared" si="4"/>
        <v>0</v>
      </c>
      <c r="R24" s="4" t="s">
        <v>1</v>
      </c>
      <c r="S24" s="4">
        <v>3</v>
      </c>
      <c r="T24" s="4">
        <f t="shared" si="5"/>
        <v>6</v>
      </c>
      <c r="U24" s="4" t="s">
        <v>131</v>
      </c>
      <c r="V24" s="4">
        <v>2</v>
      </c>
      <c r="W24" s="4">
        <f t="shared" si="6"/>
        <v>10</v>
      </c>
      <c r="X24" s="4" t="s">
        <v>131</v>
      </c>
      <c r="Y24" s="4">
        <v>2</v>
      </c>
      <c r="Z24" s="4">
        <f t="shared" si="7"/>
        <v>10</v>
      </c>
      <c r="AA24" s="4">
        <f t="shared" si="8"/>
        <v>16</v>
      </c>
      <c r="AB24" s="7">
        <v>2</v>
      </c>
      <c r="AC24" s="14">
        <v>6.8125</v>
      </c>
    </row>
    <row r="25" spans="1:29" ht="15">
      <c r="A25" s="7">
        <v>14</v>
      </c>
      <c r="B25" s="4" t="s">
        <v>218</v>
      </c>
      <c r="C25" s="4" t="s">
        <v>1</v>
      </c>
      <c r="D25" s="4">
        <v>3</v>
      </c>
      <c r="E25" s="4">
        <f t="shared" si="0"/>
        <v>6</v>
      </c>
      <c r="F25" s="4" t="s">
        <v>130</v>
      </c>
      <c r="G25" s="4">
        <v>3</v>
      </c>
      <c r="H25" s="4">
        <f t="shared" si="1"/>
        <v>7</v>
      </c>
      <c r="I25" s="4" t="s">
        <v>1</v>
      </c>
      <c r="J25" s="4">
        <v>3</v>
      </c>
      <c r="K25" s="4">
        <f t="shared" si="2"/>
        <v>6</v>
      </c>
      <c r="L25" s="4" t="s">
        <v>130</v>
      </c>
      <c r="M25" s="4">
        <v>3</v>
      </c>
      <c r="N25" s="4">
        <f t="shared" si="3"/>
        <v>7</v>
      </c>
      <c r="O25" s="4" t="s">
        <v>120</v>
      </c>
      <c r="P25" s="4">
        <v>0</v>
      </c>
      <c r="Q25" s="4">
        <f t="shared" si="4"/>
        <v>0</v>
      </c>
      <c r="R25" s="4" t="s">
        <v>128</v>
      </c>
      <c r="S25" s="4">
        <v>3</v>
      </c>
      <c r="T25" s="4">
        <f t="shared" si="5"/>
        <v>5</v>
      </c>
      <c r="U25" s="4" t="s">
        <v>131</v>
      </c>
      <c r="V25" s="4">
        <v>2</v>
      </c>
      <c r="W25" s="4">
        <f t="shared" si="6"/>
        <v>10</v>
      </c>
      <c r="X25" s="4" t="s">
        <v>131</v>
      </c>
      <c r="Y25" s="4">
        <v>2</v>
      </c>
      <c r="Z25" s="4">
        <f t="shared" si="7"/>
        <v>10</v>
      </c>
      <c r="AA25" s="4">
        <f t="shared" si="8"/>
        <v>19</v>
      </c>
      <c r="AB25" s="7">
        <v>1</v>
      </c>
      <c r="AC25" s="14">
        <v>7</v>
      </c>
    </row>
    <row r="26" spans="1:29" ht="15">
      <c r="A26" s="7">
        <v>15</v>
      </c>
      <c r="B26" s="4" t="s">
        <v>219</v>
      </c>
      <c r="C26" s="4" t="s">
        <v>1</v>
      </c>
      <c r="D26" s="4">
        <v>3</v>
      </c>
      <c r="E26" s="4">
        <f t="shared" si="0"/>
        <v>6</v>
      </c>
      <c r="F26" s="4" t="s">
        <v>120</v>
      </c>
      <c r="G26" s="4">
        <v>0</v>
      </c>
      <c r="H26" s="4">
        <f t="shared" si="1"/>
        <v>0</v>
      </c>
      <c r="I26" s="4" t="s">
        <v>120</v>
      </c>
      <c r="J26" s="4">
        <v>0</v>
      </c>
      <c r="K26" s="4">
        <f t="shared" si="2"/>
        <v>0</v>
      </c>
      <c r="L26" s="4" t="s">
        <v>1</v>
      </c>
      <c r="M26" s="4">
        <v>3</v>
      </c>
      <c r="N26" s="4">
        <f t="shared" si="3"/>
        <v>6</v>
      </c>
      <c r="O26" s="4" t="s">
        <v>120</v>
      </c>
      <c r="P26" s="4">
        <v>0</v>
      </c>
      <c r="Q26" s="4">
        <f t="shared" si="4"/>
        <v>0</v>
      </c>
      <c r="R26" s="4" t="s">
        <v>120</v>
      </c>
      <c r="S26" s="4">
        <v>0</v>
      </c>
      <c r="T26" s="4">
        <f t="shared" si="5"/>
        <v>0</v>
      </c>
      <c r="U26" s="4" t="s">
        <v>133</v>
      </c>
      <c r="V26" s="4">
        <v>2</v>
      </c>
      <c r="W26" s="4">
        <f t="shared" si="6"/>
        <v>9</v>
      </c>
      <c r="X26" s="4" t="s">
        <v>133</v>
      </c>
      <c r="Y26" s="4">
        <v>2</v>
      </c>
      <c r="Z26" s="4">
        <f t="shared" si="7"/>
        <v>9</v>
      </c>
      <c r="AA26" s="4">
        <f t="shared" si="8"/>
        <v>10</v>
      </c>
      <c r="AB26" s="7">
        <v>4</v>
      </c>
      <c r="AC26" s="14">
        <v>7.2</v>
      </c>
    </row>
    <row r="27" spans="1:29" ht="15">
      <c r="A27" s="7">
        <v>16</v>
      </c>
      <c r="B27" s="4" t="s">
        <v>220</v>
      </c>
      <c r="C27" s="4" t="s">
        <v>1</v>
      </c>
      <c r="D27" s="4">
        <v>3</v>
      </c>
      <c r="E27" s="4">
        <f t="shared" si="0"/>
        <v>6</v>
      </c>
      <c r="F27" s="4" t="s">
        <v>1</v>
      </c>
      <c r="G27" s="4">
        <v>3</v>
      </c>
      <c r="H27" s="4">
        <f t="shared" si="1"/>
        <v>6</v>
      </c>
      <c r="I27" s="4" t="s">
        <v>1</v>
      </c>
      <c r="J27" s="4">
        <v>3</v>
      </c>
      <c r="K27" s="4">
        <f t="shared" si="2"/>
        <v>6</v>
      </c>
      <c r="L27" s="4" t="s">
        <v>128</v>
      </c>
      <c r="M27" s="4">
        <v>3</v>
      </c>
      <c r="N27" s="4">
        <f t="shared" si="3"/>
        <v>5</v>
      </c>
      <c r="O27" s="4" t="s">
        <v>1</v>
      </c>
      <c r="P27" s="4">
        <v>3</v>
      </c>
      <c r="Q27" s="4">
        <f t="shared" si="4"/>
        <v>6</v>
      </c>
      <c r="R27" s="4" t="s">
        <v>128</v>
      </c>
      <c r="S27" s="4">
        <v>3</v>
      </c>
      <c r="T27" s="4">
        <f t="shared" si="5"/>
        <v>5</v>
      </c>
      <c r="U27" s="4" t="s">
        <v>131</v>
      </c>
      <c r="V27" s="4">
        <v>2</v>
      </c>
      <c r="W27" s="4">
        <f t="shared" si="6"/>
        <v>10</v>
      </c>
      <c r="X27" s="4" t="s">
        <v>131</v>
      </c>
      <c r="Y27" s="4">
        <v>2</v>
      </c>
      <c r="Z27" s="4">
        <f t="shared" si="7"/>
        <v>10</v>
      </c>
      <c r="AA27" s="4">
        <f t="shared" si="8"/>
        <v>22</v>
      </c>
      <c r="AB27" s="7">
        <v>0</v>
      </c>
      <c r="AC27" s="14">
        <v>6.454545454545454</v>
      </c>
    </row>
    <row r="28" spans="1:29" ht="15">
      <c r="A28" s="7">
        <v>17</v>
      </c>
      <c r="B28" s="4" t="s">
        <v>221</v>
      </c>
      <c r="C28" s="4" t="s">
        <v>1</v>
      </c>
      <c r="D28" s="4">
        <v>3</v>
      </c>
      <c r="E28" s="4">
        <f t="shared" si="0"/>
        <v>6</v>
      </c>
      <c r="F28" s="4" t="s">
        <v>129</v>
      </c>
      <c r="G28" s="4">
        <v>3</v>
      </c>
      <c r="H28" s="4">
        <f t="shared" si="1"/>
        <v>8</v>
      </c>
      <c r="I28" s="4" t="s">
        <v>129</v>
      </c>
      <c r="J28" s="4">
        <v>3</v>
      </c>
      <c r="K28" s="4">
        <f t="shared" si="2"/>
        <v>8</v>
      </c>
      <c r="L28" s="4" t="s">
        <v>129</v>
      </c>
      <c r="M28" s="4">
        <v>3</v>
      </c>
      <c r="N28" s="4">
        <f t="shared" si="3"/>
        <v>8</v>
      </c>
      <c r="O28" s="4" t="s">
        <v>1</v>
      </c>
      <c r="P28" s="4">
        <v>3</v>
      </c>
      <c r="Q28" s="4">
        <f t="shared" si="4"/>
        <v>6</v>
      </c>
      <c r="R28" s="4" t="s">
        <v>129</v>
      </c>
      <c r="S28" s="4">
        <v>3</v>
      </c>
      <c r="T28" s="4">
        <f t="shared" si="5"/>
        <v>8</v>
      </c>
      <c r="U28" s="4" t="s">
        <v>131</v>
      </c>
      <c r="V28" s="4">
        <v>2</v>
      </c>
      <c r="W28" s="4">
        <f t="shared" si="6"/>
        <v>10</v>
      </c>
      <c r="X28" s="4" t="s">
        <v>131</v>
      </c>
      <c r="Y28" s="4">
        <v>2</v>
      </c>
      <c r="Z28" s="4">
        <f t="shared" si="7"/>
        <v>10</v>
      </c>
      <c r="AA28" s="4">
        <f t="shared" si="8"/>
        <v>22</v>
      </c>
      <c r="AB28" s="7">
        <v>0</v>
      </c>
      <c r="AC28" s="14">
        <v>7.818181818181818</v>
      </c>
    </row>
    <row r="29" spans="1:29" ht="15">
      <c r="A29" s="7">
        <v>18</v>
      </c>
      <c r="B29" s="4" t="s">
        <v>222</v>
      </c>
      <c r="C29" s="4" t="s">
        <v>129</v>
      </c>
      <c r="D29" s="4">
        <v>3</v>
      </c>
      <c r="E29" s="4">
        <f t="shared" si="0"/>
        <v>8</v>
      </c>
      <c r="F29" s="4" t="s">
        <v>133</v>
      </c>
      <c r="G29" s="4">
        <v>3</v>
      </c>
      <c r="H29" s="4">
        <f t="shared" si="1"/>
        <v>9</v>
      </c>
      <c r="I29" s="4" t="s">
        <v>1</v>
      </c>
      <c r="J29" s="4">
        <v>3</v>
      </c>
      <c r="K29" s="4">
        <f t="shared" si="2"/>
        <v>6</v>
      </c>
      <c r="L29" s="4" t="s">
        <v>1</v>
      </c>
      <c r="M29" s="4">
        <v>3</v>
      </c>
      <c r="N29" s="4">
        <f t="shared" si="3"/>
        <v>6</v>
      </c>
      <c r="O29" s="4" t="s">
        <v>128</v>
      </c>
      <c r="P29" s="4">
        <v>3</v>
      </c>
      <c r="Q29" s="4">
        <f t="shared" si="4"/>
        <v>5</v>
      </c>
      <c r="R29" s="4" t="s">
        <v>130</v>
      </c>
      <c r="S29" s="4">
        <v>3</v>
      </c>
      <c r="T29" s="4">
        <f t="shared" si="5"/>
        <v>7</v>
      </c>
      <c r="U29" s="4" t="s">
        <v>131</v>
      </c>
      <c r="V29" s="4">
        <v>2</v>
      </c>
      <c r="W29" s="4">
        <f t="shared" si="6"/>
        <v>10</v>
      </c>
      <c r="X29" s="4" t="s">
        <v>131</v>
      </c>
      <c r="Y29" s="4">
        <v>2</v>
      </c>
      <c r="Z29" s="4">
        <f t="shared" si="7"/>
        <v>10</v>
      </c>
      <c r="AA29" s="4">
        <f t="shared" si="8"/>
        <v>22</v>
      </c>
      <c r="AB29" s="7">
        <v>0</v>
      </c>
      <c r="AC29" s="14">
        <v>7.409090909090909</v>
      </c>
    </row>
    <row r="30" spans="1:29" ht="15">
      <c r="A30" s="7">
        <v>19</v>
      </c>
      <c r="B30" s="4" t="s">
        <v>223</v>
      </c>
      <c r="C30" s="4" t="s">
        <v>130</v>
      </c>
      <c r="D30" s="4">
        <v>3</v>
      </c>
      <c r="E30" s="4">
        <f t="shared" si="0"/>
        <v>7</v>
      </c>
      <c r="F30" s="4" t="s">
        <v>1</v>
      </c>
      <c r="G30" s="4">
        <v>3</v>
      </c>
      <c r="H30" s="4">
        <f t="shared" si="1"/>
        <v>6</v>
      </c>
      <c r="I30" s="4" t="s">
        <v>120</v>
      </c>
      <c r="J30" s="4">
        <v>0</v>
      </c>
      <c r="K30" s="4">
        <f t="shared" si="2"/>
        <v>0</v>
      </c>
      <c r="L30" s="4" t="s">
        <v>1</v>
      </c>
      <c r="M30" s="4">
        <v>3</v>
      </c>
      <c r="N30" s="4">
        <f t="shared" si="3"/>
        <v>6</v>
      </c>
      <c r="O30" s="4" t="s">
        <v>129</v>
      </c>
      <c r="P30" s="4">
        <v>3</v>
      </c>
      <c r="Q30" s="4">
        <f t="shared" si="4"/>
        <v>8</v>
      </c>
      <c r="R30" s="4" t="s">
        <v>1</v>
      </c>
      <c r="S30" s="4">
        <v>3</v>
      </c>
      <c r="T30" s="4">
        <f t="shared" si="5"/>
        <v>6</v>
      </c>
      <c r="U30" s="4" t="s">
        <v>131</v>
      </c>
      <c r="V30" s="4">
        <v>2</v>
      </c>
      <c r="W30" s="4">
        <f t="shared" si="6"/>
        <v>10</v>
      </c>
      <c r="X30" s="4" t="s">
        <v>131</v>
      </c>
      <c r="Y30" s="4">
        <v>2</v>
      </c>
      <c r="Z30" s="4">
        <f t="shared" si="7"/>
        <v>10</v>
      </c>
      <c r="AA30" s="4">
        <f t="shared" si="8"/>
        <v>19</v>
      </c>
      <c r="AB30" s="7">
        <v>1</v>
      </c>
      <c r="AC30" s="14">
        <v>7.315789473684211</v>
      </c>
    </row>
    <row r="31" spans="1:29" ht="15">
      <c r="A31" s="7">
        <v>20</v>
      </c>
      <c r="B31" s="4" t="s">
        <v>224</v>
      </c>
      <c r="C31" s="4" t="s">
        <v>1</v>
      </c>
      <c r="D31" s="4">
        <v>3</v>
      </c>
      <c r="E31" s="4">
        <f t="shared" si="0"/>
        <v>6</v>
      </c>
      <c r="F31" s="4" t="s">
        <v>130</v>
      </c>
      <c r="G31" s="4">
        <v>3</v>
      </c>
      <c r="H31" s="4">
        <f t="shared" si="1"/>
        <v>7</v>
      </c>
      <c r="I31" s="4" t="s">
        <v>1</v>
      </c>
      <c r="J31" s="4">
        <v>3</v>
      </c>
      <c r="K31" s="4">
        <f t="shared" si="2"/>
        <v>6</v>
      </c>
      <c r="L31" s="4" t="s">
        <v>120</v>
      </c>
      <c r="M31" s="4">
        <v>0</v>
      </c>
      <c r="N31" s="4">
        <f t="shared" si="3"/>
        <v>0</v>
      </c>
      <c r="O31" s="4" t="s">
        <v>120</v>
      </c>
      <c r="P31" s="4">
        <v>0</v>
      </c>
      <c r="Q31" s="4">
        <f t="shared" si="4"/>
        <v>0</v>
      </c>
      <c r="R31" s="4" t="s">
        <v>1</v>
      </c>
      <c r="S31" s="4">
        <v>3</v>
      </c>
      <c r="T31" s="4">
        <f t="shared" si="5"/>
        <v>6</v>
      </c>
      <c r="U31" s="4" t="s">
        <v>131</v>
      </c>
      <c r="V31" s="4">
        <v>2</v>
      </c>
      <c r="W31" s="4">
        <f t="shared" si="6"/>
        <v>10</v>
      </c>
      <c r="X31" s="4" t="s">
        <v>131</v>
      </c>
      <c r="Y31" s="4">
        <v>2</v>
      </c>
      <c r="Z31" s="4">
        <f t="shared" si="7"/>
        <v>10</v>
      </c>
      <c r="AA31" s="4">
        <f t="shared" si="8"/>
        <v>16</v>
      </c>
      <c r="AB31" s="7">
        <v>2</v>
      </c>
      <c r="AC31" s="14">
        <v>7.1875</v>
      </c>
    </row>
    <row r="32" spans="1:29" ht="15">
      <c r="A32" s="7">
        <v>21</v>
      </c>
      <c r="B32" s="4" t="s">
        <v>225</v>
      </c>
      <c r="C32" s="4" t="s">
        <v>1</v>
      </c>
      <c r="D32" s="4">
        <v>3</v>
      </c>
      <c r="E32" s="4">
        <f t="shared" si="0"/>
        <v>6</v>
      </c>
      <c r="F32" s="4" t="s">
        <v>129</v>
      </c>
      <c r="G32" s="4">
        <v>3</v>
      </c>
      <c r="H32" s="4">
        <f t="shared" si="1"/>
        <v>8</v>
      </c>
      <c r="I32" s="4" t="s">
        <v>1</v>
      </c>
      <c r="J32" s="4">
        <v>3</v>
      </c>
      <c r="K32" s="4">
        <f t="shared" si="2"/>
        <v>6</v>
      </c>
      <c r="L32" s="4" t="s">
        <v>130</v>
      </c>
      <c r="M32" s="4">
        <v>3</v>
      </c>
      <c r="N32" s="4">
        <f t="shared" si="3"/>
        <v>7</v>
      </c>
      <c r="O32" s="4" t="s">
        <v>1</v>
      </c>
      <c r="P32" s="4">
        <v>3</v>
      </c>
      <c r="Q32" s="4">
        <f t="shared" si="4"/>
        <v>6</v>
      </c>
      <c r="R32" s="4" t="s">
        <v>129</v>
      </c>
      <c r="S32" s="4">
        <v>3</v>
      </c>
      <c r="T32" s="4">
        <f t="shared" si="5"/>
        <v>8</v>
      </c>
      <c r="U32" s="4" t="s">
        <v>131</v>
      </c>
      <c r="V32" s="4">
        <v>2</v>
      </c>
      <c r="W32" s="4">
        <f t="shared" si="6"/>
        <v>10</v>
      </c>
      <c r="X32" s="4" t="s">
        <v>131</v>
      </c>
      <c r="Y32" s="4">
        <v>2</v>
      </c>
      <c r="Z32" s="4">
        <f t="shared" si="7"/>
        <v>10</v>
      </c>
      <c r="AA32" s="4">
        <f t="shared" si="8"/>
        <v>22</v>
      </c>
      <c r="AB32" s="7">
        <v>0</v>
      </c>
      <c r="AC32" s="14">
        <v>7.409090909090909</v>
      </c>
    </row>
    <row r="33" spans="1:29" ht="15">
      <c r="A33" s="7">
        <v>22</v>
      </c>
      <c r="B33" s="4" t="s">
        <v>226</v>
      </c>
      <c r="C33" s="4" t="s">
        <v>130</v>
      </c>
      <c r="D33" s="4">
        <v>3</v>
      </c>
      <c r="E33" s="4">
        <f t="shared" si="0"/>
        <v>7</v>
      </c>
      <c r="F33" s="4" t="s">
        <v>1</v>
      </c>
      <c r="G33" s="4">
        <v>3</v>
      </c>
      <c r="H33" s="4">
        <f t="shared" si="1"/>
        <v>6</v>
      </c>
      <c r="I33" s="4" t="s">
        <v>1</v>
      </c>
      <c r="J33" s="4">
        <v>3</v>
      </c>
      <c r="K33" s="4">
        <f t="shared" si="2"/>
        <v>6</v>
      </c>
      <c r="L33" s="4" t="s">
        <v>128</v>
      </c>
      <c r="M33" s="4">
        <v>3</v>
      </c>
      <c r="N33" s="4">
        <f t="shared" si="3"/>
        <v>5</v>
      </c>
      <c r="O33" s="4" t="s">
        <v>128</v>
      </c>
      <c r="P33" s="4">
        <v>3</v>
      </c>
      <c r="Q33" s="4">
        <f t="shared" si="4"/>
        <v>5</v>
      </c>
      <c r="R33" s="4" t="s">
        <v>120</v>
      </c>
      <c r="S33" s="4">
        <v>0</v>
      </c>
      <c r="T33" s="4">
        <f t="shared" si="5"/>
        <v>0</v>
      </c>
      <c r="U33" s="4" t="s">
        <v>131</v>
      </c>
      <c r="V33" s="4">
        <v>2</v>
      </c>
      <c r="W33" s="4">
        <f t="shared" si="6"/>
        <v>10</v>
      </c>
      <c r="X33" s="4" t="s">
        <v>131</v>
      </c>
      <c r="Y33" s="4">
        <v>2</v>
      </c>
      <c r="Z33" s="4">
        <f t="shared" si="7"/>
        <v>10</v>
      </c>
      <c r="AA33" s="4">
        <f t="shared" si="8"/>
        <v>19</v>
      </c>
      <c r="AB33" s="7">
        <v>1</v>
      </c>
      <c r="AC33" s="14">
        <v>6.684210526315789</v>
      </c>
    </row>
    <row r="34" spans="1:29" ht="15">
      <c r="A34" s="7">
        <v>23</v>
      </c>
      <c r="B34" s="4" t="s">
        <v>227</v>
      </c>
      <c r="C34" s="4" t="s">
        <v>130</v>
      </c>
      <c r="D34" s="4">
        <v>3</v>
      </c>
      <c r="E34" s="4">
        <f t="shared" si="0"/>
        <v>7</v>
      </c>
      <c r="F34" s="4" t="s">
        <v>1</v>
      </c>
      <c r="G34" s="4">
        <v>3</v>
      </c>
      <c r="H34" s="4">
        <f t="shared" si="1"/>
        <v>6</v>
      </c>
      <c r="I34" s="4" t="s">
        <v>120</v>
      </c>
      <c r="J34" s="4">
        <v>0</v>
      </c>
      <c r="K34" s="4">
        <f t="shared" si="2"/>
        <v>0</v>
      </c>
      <c r="L34" s="4" t="s">
        <v>128</v>
      </c>
      <c r="M34" s="4">
        <v>3</v>
      </c>
      <c r="N34" s="4">
        <f t="shared" si="3"/>
        <v>5</v>
      </c>
      <c r="O34" s="4" t="s">
        <v>128</v>
      </c>
      <c r="P34" s="4">
        <v>3</v>
      </c>
      <c r="Q34" s="4">
        <f t="shared" si="4"/>
        <v>5</v>
      </c>
      <c r="R34" s="4" t="s">
        <v>1</v>
      </c>
      <c r="S34" s="4">
        <v>3</v>
      </c>
      <c r="T34" s="4">
        <f t="shared" si="5"/>
        <v>6</v>
      </c>
      <c r="U34" s="4" t="s">
        <v>131</v>
      </c>
      <c r="V34" s="4">
        <v>2</v>
      </c>
      <c r="W34" s="4">
        <f t="shared" si="6"/>
        <v>10</v>
      </c>
      <c r="X34" s="4" t="s">
        <v>131</v>
      </c>
      <c r="Y34" s="4">
        <v>2</v>
      </c>
      <c r="Z34" s="4">
        <f t="shared" si="7"/>
        <v>10</v>
      </c>
      <c r="AA34" s="4">
        <f t="shared" si="8"/>
        <v>19</v>
      </c>
      <c r="AB34" s="7">
        <v>1</v>
      </c>
      <c r="AC34" s="14">
        <v>6.684210526315789</v>
      </c>
    </row>
    <row r="35" spans="1:29" ht="15">
      <c r="A35" s="7">
        <v>24</v>
      </c>
      <c r="B35" s="4" t="s">
        <v>399</v>
      </c>
      <c r="C35" s="4" t="s">
        <v>130</v>
      </c>
      <c r="D35" s="4">
        <v>3</v>
      </c>
      <c r="E35" s="4">
        <f t="shared" si="0"/>
        <v>7</v>
      </c>
      <c r="F35" s="4" t="s">
        <v>130</v>
      </c>
      <c r="G35" s="4">
        <v>3</v>
      </c>
      <c r="H35" s="4">
        <f t="shared" si="1"/>
        <v>7</v>
      </c>
      <c r="I35" s="4" t="s">
        <v>129</v>
      </c>
      <c r="J35" s="4">
        <v>3</v>
      </c>
      <c r="K35" s="4">
        <f t="shared" si="2"/>
        <v>8</v>
      </c>
      <c r="L35" s="4" t="s">
        <v>128</v>
      </c>
      <c r="M35" s="4">
        <v>3</v>
      </c>
      <c r="N35" s="4">
        <f t="shared" si="3"/>
        <v>5</v>
      </c>
      <c r="O35" s="4" t="s">
        <v>130</v>
      </c>
      <c r="P35" s="4">
        <v>3</v>
      </c>
      <c r="Q35" s="4">
        <f t="shared" si="4"/>
        <v>7</v>
      </c>
      <c r="R35" s="4" t="s">
        <v>129</v>
      </c>
      <c r="S35" s="4">
        <v>3</v>
      </c>
      <c r="T35" s="4">
        <f t="shared" si="5"/>
        <v>8</v>
      </c>
      <c r="U35" s="4" t="s">
        <v>131</v>
      </c>
      <c r="V35" s="4">
        <v>2</v>
      </c>
      <c r="W35" s="4">
        <f t="shared" si="6"/>
        <v>10</v>
      </c>
      <c r="X35" s="4" t="s">
        <v>131</v>
      </c>
      <c r="Y35" s="4">
        <v>2</v>
      </c>
      <c r="Z35" s="4">
        <f t="shared" si="7"/>
        <v>10</v>
      </c>
      <c r="AA35" s="4">
        <f t="shared" si="8"/>
        <v>22</v>
      </c>
      <c r="AB35" s="7">
        <v>0</v>
      </c>
      <c r="AC35" s="14">
        <v>7.545454545454546</v>
      </c>
    </row>
    <row r="36" spans="1:29" ht="15">
      <c r="A36" s="7">
        <v>25</v>
      </c>
      <c r="B36" s="4" t="s">
        <v>400</v>
      </c>
      <c r="C36" s="4" t="s">
        <v>128</v>
      </c>
      <c r="D36" s="4">
        <v>3</v>
      </c>
      <c r="E36" s="4">
        <f t="shared" si="0"/>
        <v>5</v>
      </c>
      <c r="F36" s="4" t="s">
        <v>120</v>
      </c>
      <c r="G36" s="4">
        <v>0</v>
      </c>
      <c r="H36" s="4">
        <f t="shared" si="1"/>
        <v>0</v>
      </c>
      <c r="I36" s="4" t="s">
        <v>128</v>
      </c>
      <c r="J36" s="4">
        <v>3</v>
      </c>
      <c r="K36" s="4">
        <f t="shared" si="2"/>
        <v>5</v>
      </c>
      <c r="L36" s="4" t="s">
        <v>120</v>
      </c>
      <c r="M36" s="4">
        <v>0</v>
      </c>
      <c r="N36" s="4">
        <f t="shared" si="3"/>
        <v>0</v>
      </c>
      <c r="O36" s="4" t="s">
        <v>128</v>
      </c>
      <c r="P36" s="4">
        <v>3</v>
      </c>
      <c r="Q36" s="4">
        <f t="shared" si="4"/>
        <v>5</v>
      </c>
      <c r="R36" s="4" t="s">
        <v>130</v>
      </c>
      <c r="S36" s="4">
        <v>3</v>
      </c>
      <c r="T36" s="4">
        <f t="shared" si="5"/>
        <v>7</v>
      </c>
      <c r="U36" s="4" t="s">
        <v>131</v>
      </c>
      <c r="V36" s="4">
        <v>2</v>
      </c>
      <c r="W36" s="4">
        <f t="shared" si="6"/>
        <v>10</v>
      </c>
      <c r="X36" s="4" t="s">
        <v>133</v>
      </c>
      <c r="Y36" s="4">
        <v>2</v>
      </c>
      <c r="Z36" s="4">
        <f t="shared" si="7"/>
        <v>9</v>
      </c>
      <c r="AA36" s="4">
        <f t="shared" si="8"/>
        <v>16</v>
      </c>
      <c r="AB36" s="7">
        <v>2</v>
      </c>
      <c r="AC36" s="14">
        <v>6.5</v>
      </c>
    </row>
    <row r="37" spans="1:29" ht="15">
      <c r="A37" s="7">
        <v>26</v>
      </c>
      <c r="B37" s="4" t="s">
        <v>401</v>
      </c>
      <c r="C37" s="4" t="s">
        <v>129</v>
      </c>
      <c r="D37" s="4">
        <v>3</v>
      </c>
      <c r="E37" s="4">
        <f t="shared" si="0"/>
        <v>8</v>
      </c>
      <c r="F37" s="4" t="s">
        <v>129</v>
      </c>
      <c r="G37" s="4">
        <v>3</v>
      </c>
      <c r="H37" s="4">
        <f t="shared" si="1"/>
        <v>8</v>
      </c>
      <c r="I37" s="4" t="s">
        <v>130</v>
      </c>
      <c r="J37" s="4">
        <v>3</v>
      </c>
      <c r="K37" s="4">
        <f t="shared" si="2"/>
        <v>7</v>
      </c>
      <c r="L37" s="4" t="s">
        <v>1</v>
      </c>
      <c r="M37" s="4">
        <v>3</v>
      </c>
      <c r="N37" s="4">
        <f t="shared" si="3"/>
        <v>6</v>
      </c>
      <c r="O37" s="4" t="s">
        <v>1</v>
      </c>
      <c r="P37" s="4">
        <v>3</v>
      </c>
      <c r="Q37" s="4">
        <f t="shared" si="4"/>
        <v>6</v>
      </c>
      <c r="R37" s="4" t="s">
        <v>1</v>
      </c>
      <c r="S37" s="4">
        <v>3</v>
      </c>
      <c r="T37" s="4">
        <f t="shared" si="5"/>
        <v>6</v>
      </c>
      <c r="U37" s="4" t="s">
        <v>131</v>
      </c>
      <c r="V37" s="4">
        <v>2</v>
      </c>
      <c r="W37" s="4">
        <f t="shared" si="6"/>
        <v>10</v>
      </c>
      <c r="X37" s="4" t="s">
        <v>131</v>
      </c>
      <c r="Y37" s="4">
        <v>2</v>
      </c>
      <c r="Z37" s="4">
        <f t="shared" si="7"/>
        <v>10</v>
      </c>
      <c r="AA37" s="4">
        <f t="shared" si="8"/>
        <v>22</v>
      </c>
      <c r="AB37" s="7">
        <v>0</v>
      </c>
      <c r="AC37" s="14">
        <v>7.409090909090909</v>
      </c>
    </row>
    <row r="38" spans="1:29" ht="15">
      <c r="A38" s="7">
        <v>27</v>
      </c>
      <c r="B38" s="4" t="s">
        <v>402</v>
      </c>
      <c r="C38" s="4" t="s">
        <v>1</v>
      </c>
      <c r="D38" s="4">
        <v>3</v>
      </c>
      <c r="E38" s="4">
        <f t="shared" si="0"/>
        <v>6</v>
      </c>
      <c r="F38" s="4" t="s">
        <v>128</v>
      </c>
      <c r="G38" s="4">
        <v>3</v>
      </c>
      <c r="H38" s="4">
        <f t="shared" si="1"/>
        <v>5</v>
      </c>
      <c r="I38" s="4" t="s">
        <v>120</v>
      </c>
      <c r="J38" s="4">
        <v>0</v>
      </c>
      <c r="K38" s="4">
        <f t="shared" si="2"/>
        <v>0</v>
      </c>
      <c r="L38" s="4" t="s">
        <v>1</v>
      </c>
      <c r="M38" s="4">
        <v>3</v>
      </c>
      <c r="N38" s="4">
        <f t="shared" si="3"/>
        <v>6</v>
      </c>
      <c r="O38" s="4" t="s">
        <v>1</v>
      </c>
      <c r="P38" s="4">
        <v>3</v>
      </c>
      <c r="Q38" s="4">
        <f t="shared" si="4"/>
        <v>6</v>
      </c>
      <c r="R38" s="4" t="s">
        <v>128</v>
      </c>
      <c r="S38" s="4">
        <v>3</v>
      </c>
      <c r="T38" s="4">
        <f t="shared" si="5"/>
        <v>5</v>
      </c>
      <c r="U38" s="4" t="s">
        <v>131</v>
      </c>
      <c r="V38" s="4">
        <v>2</v>
      </c>
      <c r="W38" s="4">
        <f t="shared" si="6"/>
        <v>10</v>
      </c>
      <c r="X38" s="4" t="s">
        <v>131</v>
      </c>
      <c r="Y38" s="4">
        <v>2</v>
      </c>
      <c r="Z38" s="4">
        <f t="shared" si="7"/>
        <v>10</v>
      </c>
      <c r="AA38" s="4">
        <f t="shared" si="8"/>
        <v>19</v>
      </c>
      <c r="AB38" s="7">
        <v>1</v>
      </c>
      <c r="AC38" s="14">
        <v>6.526315789473684</v>
      </c>
    </row>
  </sheetData>
  <sheetProtection/>
  <mergeCells count="17">
    <mergeCell ref="AC10:AC11"/>
    <mergeCell ref="C10:E10"/>
    <mergeCell ref="F10:H10"/>
    <mergeCell ref="I10:K10"/>
    <mergeCell ref="L10:N10"/>
    <mergeCell ref="O10:Q10"/>
    <mergeCell ref="R10:T10"/>
    <mergeCell ref="U10:W10"/>
    <mergeCell ref="X10:Z10"/>
    <mergeCell ref="AA10:AA11"/>
    <mergeCell ref="A6:AB6"/>
    <mergeCell ref="A7:AB7"/>
    <mergeCell ref="A8:AB8"/>
    <mergeCell ref="A9:AB9"/>
    <mergeCell ref="A10:A11"/>
    <mergeCell ref="B10:B11"/>
    <mergeCell ref="AB10:AB11"/>
  </mergeCells>
  <printOptions/>
  <pageMargins left="0.7" right="0.7" top="0.75" bottom="0.75" header="0.3" footer="0.3"/>
  <pageSetup horizontalDpi="600" verticalDpi="600" orientation="landscape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AC51"/>
  <sheetViews>
    <sheetView zoomScalePageLayoutView="0" workbookViewId="0" topLeftCell="A1">
      <selection activeCell="AE12" sqref="AE12"/>
    </sheetView>
  </sheetViews>
  <sheetFormatPr defaultColWidth="9.140625" defaultRowHeight="15"/>
  <cols>
    <col min="1" max="1" width="5.28125" style="0" bestFit="1" customWidth="1"/>
    <col min="2" max="2" width="11.8515625" style="0" bestFit="1" customWidth="1"/>
    <col min="3" max="26" width="3.57421875" style="0" customWidth="1"/>
    <col min="27" max="27" width="7.421875" style="0" bestFit="1" customWidth="1"/>
    <col min="28" max="28" width="8.57421875" style="0" customWidth="1"/>
  </cols>
  <sheetData>
    <row r="6" spans="1:28" ht="15.75">
      <c r="A6" s="60" t="s">
        <v>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</row>
    <row r="7" spans="1:28" ht="15.75">
      <c r="A7" s="60" t="s">
        <v>12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</row>
    <row r="8" spans="1:28" ht="17.25">
      <c r="A8" s="61" t="s">
        <v>41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</row>
    <row r="9" spans="1:28" ht="17.25">
      <c r="A9" s="61" t="s">
        <v>42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</row>
    <row r="10" spans="1:29" ht="60.75" customHeight="1">
      <c r="A10" s="62" t="s">
        <v>4</v>
      </c>
      <c r="B10" s="62" t="s">
        <v>5</v>
      </c>
      <c r="C10" s="65" t="s">
        <v>101</v>
      </c>
      <c r="D10" s="66"/>
      <c r="E10" s="67"/>
      <c r="F10" s="65" t="s">
        <v>103</v>
      </c>
      <c r="G10" s="66"/>
      <c r="H10" s="67"/>
      <c r="I10" s="65" t="s">
        <v>105</v>
      </c>
      <c r="J10" s="66"/>
      <c r="K10" s="67"/>
      <c r="L10" s="65" t="s">
        <v>107</v>
      </c>
      <c r="M10" s="66"/>
      <c r="N10" s="67"/>
      <c r="O10" s="65" t="s">
        <v>109</v>
      </c>
      <c r="P10" s="66"/>
      <c r="Q10" s="67"/>
      <c r="R10" s="65" t="s">
        <v>111</v>
      </c>
      <c r="S10" s="66"/>
      <c r="T10" s="67"/>
      <c r="U10" s="65" t="s">
        <v>404</v>
      </c>
      <c r="V10" s="66"/>
      <c r="W10" s="67"/>
      <c r="X10" s="65" t="s">
        <v>237</v>
      </c>
      <c r="Y10" s="66"/>
      <c r="Z10" s="67"/>
      <c r="AA10" s="63" t="s">
        <v>0</v>
      </c>
      <c r="AB10" s="63" t="s">
        <v>6</v>
      </c>
      <c r="AC10" s="63" t="s">
        <v>420</v>
      </c>
    </row>
    <row r="11" spans="1:29" ht="15">
      <c r="A11" s="62"/>
      <c r="B11" s="62"/>
      <c r="C11" s="2" t="s">
        <v>8</v>
      </c>
      <c r="D11" s="2" t="s">
        <v>1</v>
      </c>
      <c r="E11" s="32" t="s">
        <v>40</v>
      </c>
      <c r="F11" s="2" t="s">
        <v>8</v>
      </c>
      <c r="G11" s="2" t="s">
        <v>1</v>
      </c>
      <c r="H11" s="32" t="s">
        <v>40</v>
      </c>
      <c r="I11" s="2" t="s">
        <v>8</v>
      </c>
      <c r="J11" s="2" t="s">
        <v>1</v>
      </c>
      <c r="K11" s="32" t="s">
        <v>40</v>
      </c>
      <c r="L11" s="2" t="s">
        <v>8</v>
      </c>
      <c r="M11" s="2" t="s">
        <v>1</v>
      </c>
      <c r="N11" s="32" t="s">
        <v>40</v>
      </c>
      <c r="O11" s="2" t="s">
        <v>8</v>
      </c>
      <c r="P11" s="2" t="s">
        <v>1</v>
      </c>
      <c r="Q11" s="32" t="s">
        <v>40</v>
      </c>
      <c r="R11" s="2" t="s">
        <v>8</v>
      </c>
      <c r="S11" s="2" t="s">
        <v>1</v>
      </c>
      <c r="T11" s="32" t="s">
        <v>40</v>
      </c>
      <c r="U11" s="2" t="s">
        <v>8</v>
      </c>
      <c r="V11" s="2" t="s">
        <v>1</v>
      </c>
      <c r="W11" s="32" t="s">
        <v>40</v>
      </c>
      <c r="X11" s="2" t="s">
        <v>8</v>
      </c>
      <c r="Y11" s="2" t="s">
        <v>1</v>
      </c>
      <c r="Z11" s="32" t="s">
        <v>40</v>
      </c>
      <c r="AA11" s="64"/>
      <c r="AB11" s="64"/>
      <c r="AC11" s="64"/>
    </row>
    <row r="12" spans="1:29" ht="15">
      <c r="A12" s="7">
        <v>1</v>
      </c>
      <c r="B12" s="6" t="s">
        <v>228</v>
      </c>
      <c r="C12" s="8" t="s">
        <v>128</v>
      </c>
      <c r="D12" s="8">
        <v>3</v>
      </c>
      <c r="E12" s="8">
        <f aca="true" t="shared" si="0" ref="E12:E18">IF(C12="C",6,IF(C12="B",7,IF(C12="D",5,IF(C12="A",8,IF(C12="S",9,IF(C12="O",10,IF(C12="F",0)))))))</f>
        <v>5</v>
      </c>
      <c r="F12" s="8" t="s">
        <v>120</v>
      </c>
      <c r="G12" s="8">
        <v>0</v>
      </c>
      <c r="H12" s="8">
        <f aca="true" t="shared" si="1" ref="H12:H18">IF(F12="C",6,IF(F12="B",7,IF(F12="D",5,IF(F12="A",8,IF(F12="S",9,IF(F12="O",10,IF(F12="F",0)))))))</f>
        <v>0</v>
      </c>
      <c r="I12" s="8" t="s">
        <v>1</v>
      </c>
      <c r="J12" s="8">
        <v>3</v>
      </c>
      <c r="K12" s="8">
        <f aca="true" t="shared" si="2" ref="K12:K18">IF(I12="C",6,IF(I12="B",7,IF(I12="D",5,IF(I12="A",8,IF(I12="S",9,IF(I12="O",10,IF(I12="F",0)))))))</f>
        <v>6</v>
      </c>
      <c r="L12" s="8" t="s">
        <v>128</v>
      </c>
      <c r="M12" s="8">
        <v>3</v>
      </c>
      <c r="N12" s="8">
        <f aca="true" t="shared" si="3" ref="N12:N18">IF(L12="C",6,IF(L12="B",7,IF(L12="D",5,IF(L12="A",8,IF(L12="S",9,IF(L12="O",10,IF(L12="F",0)))))))</f>
        <v>5</v>
      </c>
      <c r="O12" s="8" t="s">
        <v>120</v>
      </c>
      <c r="P12" s="8">
        <v>0</v>
      </c>
      <c r="Q12" s="8">
        <f aca="true" t="shared" si="4" ref="Q12:Q18">IF(O12="C",6,IF(O12="B",7,IF(O12="D",5,IF(O12="A",8,IF(O12="S",9,IF(O12="O",10,IF(O12="F",0)))))))</f>
        <v>0</v>
      </c>
      <c r="R12" s="8" t="s">
        <v>120</v>
      </c>
      <c r="S12" s="8">
        <v>0</v>
      </c>
      <c r="T12" s="8">
        <f aca="true" t="shared" si="5" ref="T12:T18">IF(R12="C",6,IF(R12="B",7,IF(R12="D",5,IF(R12="A",8,IF(R12="S",9,IF(R12="O",10,IF(R12="F",0)))))))</f>
        <v>0</v>
      </c>
      <c r="U12" s="8" t="s">
        <v>1</v>
      </c>
      <c r="V12" s="8">
        <v>2</v>
      </c>
      <c r="W12" s="8">
        <f aca="true" t="shared" si="6" ref="W12:W19">IF(U12="C",6,IF(U12="B",7,IF(U12="D",5,IF(U12="A",8,IF(U12="S",9,IF(U12="O",10,IF(U12="F",0)))))))</f>
        <v>6</v>
      </c>
      <c r="X12" s="8" t="s">
        <v>133</v>
      </c>
      <c r="Y12" s="8">
        <v>2</v>
      </c>
      <c r="Z12" s="8">
        <f aca="true" t="shared" si="7" ref="Z12:Z19">IF(X12="C",6,IF(X12="B",7,IF(X12="D",5,IF(X12="A",8,IF(X12="S",9,IF(X12="O",10,IF(X12="F",0)))))))</f>
        <v>9</v>
      </c>
      <c r="AA12" s="3">
        <f aca="true" t="shared" si="8" ref="AA12:AA51">SUM(D12,G12,J12,M12,P12,S12,V12,Y12)</f>
        <v>13</v>
      </c>
      <c r="AB12" s="7">
        <v>3</v>
      </c>
      <c r="AC12" s="14">
        <v>6</v>
      </c>
    </row>
    <row r="13" spans="1:29" ht="15">
      <c r="A13" s="7">
        <v>2</v>
      </c>
      <c r="B13" s="6" t="s">
        <v>238</v>
      </c>
      <c r="C13" s="8" t="s">
        <v>128</v>
      </c>
      <c r="D13" s="8">
        <v>3</v>
      </c>
      <c r="E13" s="8">
        <f t="shared" si="0"/>
        <v>5</v>
      </c>
      <c r="F13" s="8" t="s">
        <v>120</v>
      </c>
      <c r="G13" s="8">
        <v>0</v>
      </c>
      <c r="H13" s="8">
        <f t="shared" si="1"/>
        <v>0</v>
      </c>
      <c r="I13" s="8" t="s">
        <v>128</v>
      </c>
      <c r="J13" s="8">
        <v>3</v>
      </c>
      <c r="K13" s="8">
        <f t="shared" si="2"/>
        <v>5</v>
      </c>
      <c r="L13" s="8" t="s">
        <v>120</v>
      </c>
      <c r="M13" s="8">
        <v>0</v>
      </c>
      <c r="N13" s="8">
        <f t="shared" si="3"/>
        <v>0</v>
      </c>
      <c r="O13" s="8" t="s">
        <v>120</v>
      </c>
      <c r="P13" s="8">
        <v>0</v>
      </c>
      <c r="Q13" s="8">
        <f t="shared" si="4"/>
        <v>0</v>
      </c>
      <c r="R13" s="8" t="s">
        <v>120</v>
      </c>
      <c r="S13" s="8">
        <v>0</v>
      </c>
      <c r="T13" s="8">
        <f t="shared" si="5"/>
        <v>0</v>
      </c>
      <c r="U13" s="8" t="s">
        <v>133</v>
      </c>
      <c r="V13" s="8">
        <v>2</v>
      </c>
      <c r="W13" s="8">
        <f t="shared" si="6"/>
        <v>9</v>
      </c>
      <c r="X13" s="8" t="s">
        <v>129</v>
      </c>
      <c r="Y13" s="8">
        <v>2</v>
      </c>
      <c r="Z13" s="8">
        <f t="shared" si="7"/>
        <v>8</v>
      </c>
      <c r="AA13" s="3">
        <f t="shared" si="8"/>
        <v>10</v>
      </c>
      <c r="AB13" s="7">
        <v>4</v>
      </c>
      <c r="AC13" s="14">
        <v>6.4</v>
      </c>
    </row>
    <row r="14" spans="1:29" ht="15">
      <c r="A14" s="7">
        <v>3</v>
      </c>
      <c r="B14" s="6" t="s">
        <v>239</v>
      </c>
      <c r="C14" s="8" t="s">
        <v>128</v>
      </c>
      <c r="D14" s="8">
        <v>3</v>
      </c>
      <c r="E14" s="8">
        <f t="shared" si="0"/>
        <v>5</v>
      </c>
      <c r="F14" s="8" t="s">
        <v>1</v>
      </c>
      <c r="G14" s="8">
        <v>3</v>
      </c>
      <c r="H14" s="8">
        <f t="shared" si="1"/>
        <v>6</v>
      </c>
      <c r="I14" s="8" t="s">
        <v>1</v>
      </c>
      <c r="J14" s="8">
        <v>3</v>
      </c>
      <c r="K14" s="8">
        <f t="shared" si="2"/>
        <v>6</v>
      </c>
      <c r="L14" s="8" t="s">
        <v>120</v>
      </c>
      <c r="M14" s="8">
        <v>0</v>
      </c>
      <c r="N14" s="8">
        <f t="shared" si="3"/>
        <v>0</v>
      </c>
      <c r="O14" s="8" t="s">
        <v>128</v>
      </c>
      <c r="P14" s="8">
        <v>3</v>
      </c>
      <c r="Q14" s="8">
        <f t="shared" si="4"/>
        <v>5</v>
      </c>
      <c r="R14" s="8" t="s">
        <v>128</v>
      </c>
      <c r="S14" s="8">
        <v>3</v>
      </c>
      <c r="T14" s="8">
        <f t="shared" si="5"/>
        <v>5</v>
      </c>
      <c r="U14" s="8" t="s">
        <v>133</v>
      </c>
      <c r="V14" s="8">
        <v>2</v>
      </c>
      <c r="W14" s="8">
        <f t="shared" si="6"/>
        <v>9</v>
      </c>
      <c r="X14" s="8" t="s">
        <v>131</v>
      </c>
      <c r="Y14" s="8">
        <v>2</v>
      </c>
      <c r="Z14" s="8">
        <f t="shared" si="7"/>
        <v>10</v>
      </c>
      <c r="AA14" s="3">
        <f t="shared" si="8"/>
        <v>19</v>
      </c>
      <c r="AB14" s="7">
        <v>1</v>
      </c>
      <c r="AC14" s="14">
        <v>6.2631578947368425</v>
      </c>
    </row>
    <row r="15" spans="1:29" ht="15">
      <c r="A15" s="7">
        <v>4</v>
      </c>
      <c r="B15" s="6" t="s">
        <v>240</v>
      </c>
      <c r="C15" s="8" t="s">
        <v>1</v>
      </c>
      <c r="D15" s="8">
        <v>3</v>
      </c>
      <c r="E15" s="8">
        <f t="shared" si="0"/>
        <v>6</v>
      </c>
      <c r="F15" s="8" t="s">
        <v>130</v>
      </c>
      <c r="G15" s="8">
        <v>3</v>
      </c>
      <c r="H15" s="8">
        <f t="shared" si="1"/>
        <v>7</v>
      </c>
      <c r="I15" s="8" t="s">
        <v>1</v>
      </c>
      <c r="J15" s="8">
        <v>3</v>
      </c>
      <c r="K15" s="8">
        <f t="shared" si="2"/>
        <v>6</v>
      </c>
      <c r="L15" s="8" t="s">
        <v>1</v>
      </c>
      <c r="M15" s="8">
        <v>3</v>
      </c>
      <c r="N15" s="8">
        <f t="shared" si="3"/>
        <v>6</v>
      </c>
      <c r="O15" s="8" t="s">
        <v>1</v>
      </c>
      <c r="P15" s="8">
        <v>3</v>
      </c>
      <c r="Q15" s="8">
        <f t="shared" si="4"/>
        <v>6</v>
      </c>
      <c r="R15" s="8" t="s">
        <v>1</v>
      </c>
      <c r="S15" s="8">
        <v>3</v>
      </c>
      <c r="T15" s="8">
        <f t="shared" si="5"/>
        <v>6</v>
      </c>
      <c r="U15" s="8" t="s">
        <v>131</v>
      </c>
      <c r="V15" s="8">
        <v>2</v>
      </c>
      <c r="W15" s="8">
        <f t="shared" si="6"/>
        <v>10</v>
      </c>
      <c r="X15" s="8" t="s">
        <v>133</v>
      </c>
      <c r="Y15" s="8">
        <v>2</v>
      </c>
      <c r="Z15" s="8">
        <f t="shared" si="7"/>
        <v>9</v>
      </c>
      <c r="AA15" s="3">
        <f t="shared" si="8"/>
        <v>22</v>
      </c>
      <c r="AB15" s="7">
        <v>0</v>
      </c>
      <c r="AC15" s="14">
        <v>6.7727272727272725</v>
      </c>
    </row>
    <row r="16" spans="1:29" ht="15">
      <c r="A16" s="7">
        <v>5</v>
      </c>
      <c r="B16" s="6" t="s">
        <v>241</v>
      </c>
      <c r="C16" s="8" t="s">
        <v>120</v>
      </c>
      <c r="D16" s="8">
        <v>0</v>
      </c>
      <c r="E16" s="8">
        <f t="shared" si="0"/>
        <v>0</v>
      </c>
      <c r="F16" s="8" t="s">
        <v>120</v>
      </c>
      <c r="G16" s="8">
        <v>0</v>
      </c>
      <c r="H16" s="8">
        <f t="shared" si="1"/>
        <v>0</v>
      </c>
      <c r="I16" s="8" t="s">
        <v>128</v>
      </c>
      <c r="J16" s="8">
        <v>3</v>
      </c>
      <c r="K16" s="8">
        <f t="shared" si="2"/>
        <v>5</v>
      </c>
      <c r="L16" s="8" t="s">
        <v>128</v>
      </c>
      <c r="M16" s="8">
        <v>3</v>
      </c>
      <c r="N16" s="8">
        <f t="shared" si="3"/>
        <v>5</v>
      </c>
      <c r="O16" s="8" t="s">
        <v>120</v>
      </c>
      <c r="P16" s="8">
        <v>0</v>
      </c>
      <c r="Q16" s="8">
        <f t="shared" si="4"/>
        <v>0</v>
      </c>
      <c r="R16" s="8" t="s">
        <v>120</v>
      </c>
      <c r="S16" s="8">
        <v>0</v>
      </c>
      <c r="T16" s="8">
        <f t="shared" si="5"/>
        <v>0</v>
      </c>
      <c r="U16" s="8" t="s">
        <v>129</v>
      </c>
      <c r="V16" s="8">
        <v>2</v>
      </c>
      <c r="W16" s="8">
        <f t="shared" si="6"/>
        <v>8</v>
      </c>
      <c r="X16" s="8" t="s">
        <v>133</v>
      </c>
      <c r="Y16" s="8">
        <v>2</v>
      </c>
      <c r="Z16" s="8">
        <f t="shared" si="7"/>
        <v>9</v>
      </c>
      <c r="AA16" s="3">
        <f t="shared" si="8"/>
        <v>10</v>
      </c>
      <c r="AB16" s="7">
        <v>4</v>
      </c>
      <c r="AC16" s="14">
        <v>6.4</v>
      </c>
    </row>
    <row r="17" spans="1:29" ht="15">
      <c r="A17" s="7">
        <v>6</v>
      </c>
      <c r="B17" s="6" t="s">
        <v>242</v>
      </c>
      <c r="C17" s="8" t="s">
        <v>128</v>
      </c>
      <c r="D17" s="8">
        <v>3</v>
      </c>
      <c r="E17" s="8">
        <f t="shared" si="0"/>
        <v>5</v>
      </c>
      <c r="F17" s="8" t="s">
        <v>128</v>
      </c>
      <c r="G17" s="8">
        <v>3</v>
      </c>
      <c r="H17" s="8">
        <f t="shared" si="1"/>
        <v>5</v>
      </c>
      <c r="I17" s="8" t="s">
        <v>129</v>
      </c>
      <c r="J17" s="8">
        <v>3</v>
      </c>
      <c r="K17" s="8">
        <f t="shared" si="2"/>
        <v>8</v>
      </c>
      <c r="L17" s="8" t="s">
        <v>128</v>
      </c>
      <c r="M17" s="8">
        <v>3</v>
      </c>
      <c r="N17" s="8">
        <f t="shared" si="3"/>
        <v>5</v>
      </c>
      <c r="O17" s="8" t="s">
        <v>120</v>
      </c>
      <c r="P17" s="8">
        <v>0</v>
      </c>
      <c r="Q17" s="8">
        <f t="shared" si="4"/>
        <v>0</v>
      </c>
      <c r="R17" s="8" t="s">
        <v>128</v>
      </c>
      <c r="S17" s="8">
        <v>3</v>
      </c>
      <c r="T17" s="8">
        <f t="shared" si="5"/>
        <v>5</v>
      </c>
      <c r="U17" s="8" t="s">
        <v>130</v>
      </c>
      <c r="V17" s="8">
        <v>2</v>
      </c>
      <c r="W17" s="8">
        <f t="shared" si="6"/>
        <v>7</v>
      </c>
      <c r="X17" s="8" t="s">
        <v>133</v>
      </c>
      <c r="Y17" s="8">
        <v>2</v>
      </c>
      <c r="Z17" s="8">
        <f t="shared" si="7"/>
        <v>9</v>
      </c>
      <c r="AA17" s="3">
        <f t="shared" si="8"/>
        <v>19</v>
      </c>
      <c r="AB17" s="7">
        <v>1</v>
      </c>
      <c r="AC17" s="14">
        <v>6.105263157894737</v>
      </c>
    </row>
    <row r="18" spans="1:29" ht="15">
      <c r="A18" s="7">
        <v>7</v>
      </c>
      <c r="B18" s="6" t="s">
        <v>243</v>
      </c>
      <c r="C18" s="8" t="s">
        <v>1</v>
      </c>
      <c r="D18" s="8">
        <v>3</v>
      </c>
      <c r="E18" s="8">
        <f t="shared" si="0"/>
        <v>6</v>
      </c>
      <c r="F18" s="8" t="s">
        <v>128</v>
      </c>
      <c r="G18" s="8">
        <v>3</v>
      </c>
      <c r="H18" s="8">
        <f t="shared" si="1"/>
        <v>5</v>
      </c>
      <c r="I18" s="8" t="s">
        <v>1</v>
      </c>
      <c r="J18" s="8">
        <v>3</v>
      </c>
      <c r="K18" s="8">
        <f t="shared" si="2"/>
        <v>6</v>
      </c>
      <c r="L18" s="8" t="s">
        <v>128</v>
      </c>
      <c r="M18" s="8">
        <v>3</v>
      </c>
      <c r="N18" s="8">
        <f t="shared" si="3"/>
        <v>5</v>
      </c>
      <c r="O18" s="8" t="s">
        <v>1</v>
      </c>
      <c r="P18" s="8">
        <v>3</v>
      </c>
      <c r="Q18" s="8">
        <f t="shared" si="4"/>
        <v>6</v>
      </c>
      <c r="R18" s="8" t="s">
        <v>128</v>
      </c>
      <c r="S18" s="8">
        <v>3</v>
      </c>
      <c r="T18" s="8">
        <f t="shared" si="5"/>
        <v>5</v>
      </c>
      <c r="U18" s="8" t="s">
        <v>133</v>
      </c>
      <c r="V18" s="8">
        <v>2</v>
      </c>
      <c r="W18" s="8">
        <f t="shared" si="6"/>
        <v>9</v>
      </c>
      <c r="X18" s="8" t="s">
        <v>133</v>
      </c>
      <c r="Y18" s="8">
        <v>2</v>
      </c>
      <c r="Z18" s="8">
        <f t="shared" si="7"/>
        <v>9</v>
      </c>
      <c r="AA18" s="3">
        <f t="shared" si="8"/>
        <v>22</v>
      </c>
      <c r="AB18" s="7">
        <v>0</v>
      </c>
      <c r="AC18" s="14">
        <v>6.136363636363637</v>
      </c>
    </row>
    <row r="19" spans="1:29" ht="15">
      <c r="A19" s="7">
        <v>8</v>
      </c>
      <c r="B19" s="6" t="s">
        <v>244</v>
      </c>
      <c r="C19" s="8" t="s">
        <v>409</v>
      </c>
      <c r="D19" s="8">
        <v>0</v>
      </c>
      <c r="E19" s="8">
        <v>0</v>
      </c>
      <c r="F19" s="8" t="s">
        <v>409</v>
      </c>
      <c r="G19" s="8">
        <v>0</v>
      </c>
      <c r="H19" s="8">
        <v>0</v>
      </c>
      <c r="I19" s="8" t="s">
        <v>409</v>
      </c>
      <c r="J19" s="8">
        <v>0</v>
      </c>
      <c r="K19" s="8">
        <v>0</v>
      </c>
      <c r="L19" s="8" t="s">
        <v>409</v>
      </c>
      <c r="M19" s="8">
        <v>0</v>
      </c>
      <c r="N19" s="8">
        <v>0</v>
      </c>
      <c r="O19" s="8" t="s">
        <v>409</v>
      </c>
      <c r="P19" s="8">
        <v>0</v>
      </c>
      <c r="Q19" s="8">
        <v>0</v>
      </c>
      <c r="R19" s="8" t="s">
        <v>409</v>
      </c>
      <c r="S19" s="8">
        <v>0</v>
      </c>
      <c r="T19" s="8">
        <v>0</v>
      </c>
      <c r="U19" s="8" t="s">
        <v>1</v>
      </c>
      <c r="V19" s="8">
        <v>2</v>
      </c>
      <c r="W19" s="8">
        <f t="shared" si="6"/>
        <v>6</v>
      </c>
      <c r="X19" s="8" t="s">
        <v>129</v>
      </c>
      <c r="Y19" s="8">
        <v>2</v>
      </c>
      <c r="Z19" s="8">
        <f t="shared" si="7"/>
        <v>8</v>
      </c>
      <c r="AA19" s="3">
        <f t="shared" si="8"/>
        <v>4</v>
      </c>
      <c r="AB19" s="7">
        <v>6</v>
      </c>
      <c r="AC19" s="14">
        <v>7</v>
      </c>
    </row>
    <row r="20" spans="1:29" ht="15">
      <c r="A20" s="7">
        <v>9</v>
      </c>
      <c r="B20" s="6" t="s">
        <v>245</v>
      </c>
      <c r="C20" s="8" t="s">
        <v>120</v>
      </c>
      <c r="D20" s="8">
        <v>0</v>
      </c>
      <c r="E20" s="8">
        <f aca="true" t="shared" si="9" ref="E20:E51">IF(C20="C",6,IF(C20="B",7,IF(C20="D",5,IF(C20="A",8,IF(C20="S",9,IF(C20="O",10,IF(C20="F",0)))))))</f>
        <v>0</v>
      </c>
      <c r="F20" s="8" t="s">
        <v>120</v>
      </c>
      <c r="G20" s="8">
        <v>0</v>
      </c>
      <c r="H20" s="8">
        <f aca="true" t="shared" si="10" ref="H20:H51">IF(F20="C",6,IF(F20="B",7,IF(F20="D",5,IF(F20="A",8,IF(F20="S",9,IF(F20="O",10,IF(F20="F",0)))))))</f>
        <v>0</v>
      </c>
      <c r="I20" s="8" t="s">
        <v>120</v>
      </c>
      <c r="J20" s="8">
        <v>0</v>
      </c>
      <c r="K20" s="8">
        <f aca="true" t="shared" si="11" ref="K20:K29">IF(I20="C",6,IF(I20="B",7,IF(I20="D",5,IF(I20="A",8,IF(I20="S",9,IF(I20="O",10,IF(I20="F",0)))))))</f>
        <v>0</v>
      </c>
      <c r="L20" s="8" t="s">
        <v>120</v>
      </c>
      <c r="M20" s="8">
        <v>0</v>
      </c>
      <c r="N20" s="8">
        <f aca="true" t="shared" si="12" ref="N20:N51">IF(L20="C",6,IF(L20="B",7,IF(L20="D",5,IF(L20="A",8,IF(L20="S",9,IF(L20="O",10,IF(L20="F",0)))))))</f>
        <v>0</v>
      </c>
      <c r="O20" s="8" t="s">
        <v>120</v>
      </c>
      <c r="P20" s="8">
        <v>0</v>
      </c>
      <c r="Q20" s="8">
        <f aca="true" t="shared" si="13" ref="Q20:Q35">IF(O20="C",6,IF(O20="B",7,IF(O20="D",5,IF(O20="A",8,IF(O20="S",9,IF(O20="O",10,IF(O20="F",0)))))))</f>
        <v>0</v>
      </c>
      <c r="R20" s="8" t="s">
        <v>120</v>
      </c>
      <c r="S20" s="8">
        <v>0</v>
      </c>
      <c r="T20" s="8">
        <f aca="true" t="shared" si="14" ref="T20:T35">IF(R20="C",6,IF(R20="B",7,IF(R20="D",5,IF(R20="A",8,IF(R20="S",9,IF(R20="O",10,IF(R20="F",0)))))))</f>
        <v>0</v>
      </c>
      <c r="U20" s="8" t="s">
        <v>409</v>
      </c>
      <c r="V20" s="8">
        <v>0</v>
      </c>
      <c r="W20" s="8">
        <v>0</v>
      </c>
      <c r="X20" s="8" t="s">
        <v>409</v>
      </c>
      <c r="Y20" s="8">
        <v>0</v>
      </c>
      <c r="Z20" s="8">
        <v>0</v>
      </c>
      <c r="AA20" s="3">
        <f t="shared" si="8"/>
        <v>0</v>
      </c>
      <c r="AB20" s="7">
        <v>8</v>
      </c>
      <c r="AC20" s="14">
        <v>0</v>
      </c>
    </row>
    <row r="21" spans="1:29" ht="15">
      <c r="A21" s="7">
        <v>10</v>
      </c>
      <c r="B21" s="6" t="s">
        <v>246</v>
      </c>
      <c r="C21" s="8" t="s">
        <v>128</v>
      </c>
      <c r="D21" s="8">
        <v>3</v>
      </c>
      <c r="E21" s="8">
        <f t="shared" si="9"/>
        <v>5</v>
      </c>
      <c r="F21" s="8" t="s">
        <v>128</v>
      </c>
      <c r="G21" s="8">
        <v>3</v>
      </c>
      <c r="H21" s="8">
        <f t="shared" si="10"/>
        <v>5</v>
      </c>
      <c r="I21" s="8" t="s">
        <v>130</v>
      </c>
      <c r="J21" s="8">
        <v>3</v>
      </c>
      <c r="K21" s="8">
        <f t="shared" si="11"/>
        <v>7</v>
      </c>
      <c r="L21" s="8" t="s">
        <v>128</v>
      </c>
      <c r="M21" s="8">
        <v>3</v>
      </c>
      <c r="N21" s="8">
        <f t="shared" si="12"/>
        <v>5</v>
      </c>
      <c r="O21" s="8" t="s">
        <v>1</v>
      </c>
      <c r="P21" s="8">
        <v>3</v>
      </c>
      <c r="Q21" s="8">
        <f t="shared" si="13"/>
        <v>6</v>
      </c>
      <c r="R21" s="8" t="s">
        <v>1</v>
      </c>
      <c r="S21" s="8">
        <v>3</v>
      </c>
      <c r="T21" s="8">
        <f t="shared" si="14"/>
        <v>6</v>
      </c>
      <c r="U21" s="8" t="s">
        <v>129</v>
      </c>
      <c r="V21" s="8">
        <v>2</v>
      </c>
      <c r="W21" s="8">
        <f aca="true" t="shared" si="15" ref="W21:W51">IF(U21="C",6,IF(U21="B",7,IF(U21="D",5,IF(U21="A",8,IF(U21="S",9,IF(U21="O",10,IF(U21="F",0)))))))</f>
        <v>8</v>
      </c>
      <c r="X21" s="8" t="s">
        <v>133</v>
      </c>
      <c r="Y21" s="8">
        <v>2</v>
      </c>
      <c r="Z21" s="8">
        <f aca="true" t="shared" si="16" ref="Z21:Z51">IF(X21="C",6,IF(X21="B",7,IF(X21="D",5,IF(X21="A",8,IF(X21="S",9,IF(X21="O",10,IF(X21="F",0)))))))</f>
        <v>9</v>
      </c>
      <c r="AA21" s="3">
        <f t="shared" si="8"/>
        <v>22</v>
      </c>
      <c r="AB21" s="7">
        <v>0</v>
      </c>
      <c r="AC21" s="14">
        <v>6.181818181818182</v>
      </c>
    </row>
    <row r="22" spans="1:29" ht="15">
      <c r="A22" s="7">
        <v>11</v>
      </c>
      <c r="B22" s="6" t="s">
        <v>247</v>
      </c>
      <c r="C22" s="8" t="s">
        <v>120</v>
      </c>
      <c r="D22" s="8">
        <v>0</v>
      </c>
      <c r="E22" s="8">
        <f t="shared" si="9"/>
        <v>0</v>
      </c>
      <c r="F22" s="8" t="s">
        <v>120</v>
      </c>
      <c r="G22" s="8">
        <v>0</v>
      </c>
      <c r="H22" s="8">
        <f t="shared" si="10"/>
        <v>0</v>
      </c>
      <c r="I22" s="8" t="s">
        <v>120</v>
      </c>
      <c r="J22" s="8">
        <v>0</v>
      </c>
      <c r="K22" s="8">
        <f t="shared" si="11"/>
        <v>0</v>
      </c>
      <c r="L22" s="8" t="s">
        <v>120</v>
      </c>
      <c r="M22" s="8">
        <v>0</v>
      </c>
      <c r="N22" s="8">
        <f t="shared" si="12"/>
        <v>0</v>
      </c>
      <c r="O22" s="8" t="s">
        <v>120</v>
      </c>
      <c r="P22" s="8">
        <v>0</v>
      </c>
      <c r="Q22" s="8">
        <f t="shared" si="13"/>
        <v>0</v>
      </c>
      <c r="R22" s="8" t="s">
        <v>120</v>
      </c>
      <c r="S22" s="8">
        <v>0</v>
      </c>
      <c r="T22" s="8">
        <f t="shared" si="14"/>
        <v>0</v>
      </c>
      <c r="U22" s="8" t="s">
        <v>133</v>
      </c>
      <c r="V22" s="8">
        <v>2</v>
      </c>
      <c r="W22" s="8">
        <f t="shared" si="15"/>
        <v>9</v>
      </c>
      <c r="X22" s="8" t="s">
        <v>129</v>
      </c>
      <c r="Y22" s="8">
        <v>2</v>
      </c>
      <c r="Z22" s="8">
        <f t="shared" si="16"/>
        <v>8</v>
      </c>
      <c r="AA22" s="3">
        <f t="shared" si="8"/>
        <v>4</v>
      </c>
      <c r="AB22" s="7">
        <v>6</v>
      </c>
      <c r="AC22" s="14">
        <v>8.5</v>
      </c>
    </row>
    <row r="23" spans="1:29" ht="15">
      <c r="A23" s="7">
        <v>12</v>
      </c>
      <c r="B23" s="6" t="s">
        <v>248</v>
      </c>
      <c r="C23" s="8" t="s">
        <v>1</v>
      </c>
      <c r="D23" s="8">
        <v>3</v>
      </c>
      <c r="E23" s="8">
        <f t="shared" si="9"/>
        <v>6</v>
      </c>
      <c r="F23" s="8" t="s">
        <v>1</v>
      </c>
      <c r="G23" s="8">
        <v>3</v>
      </c>
      <c r="H23" s="8">
        <f t="shared" si="10"/>
        <v>6</v>
      </c>
      <c r="I23" s="8" t="s">
        <v>128</v>
      </c>
      <c r="J23" s="8">
        <v>3</v>
      </c>
      <c r="K23" s="8">
        <f t="shared" si="11"/>
        <v>5</v>
      </c>
      <c r="L23" s="8" t="s">
        <v>128</v>
      </c>
      <c r="M23" s="8">
        <v>3</v>
      </c>
      <c r="N23" s="8">
        <f t="shared" si="12"/>
        <v>5</v>
      </c>
      <c r="O23" s="8" t="s">
        <v>128</v>
      </c>
      <c r="P23" s="8">
        <v>3</v>
      </c>
      <c r="Q23" s="8">
        <f t="shared" si="13"/>
        <v>5</v>
      </c>
      <c r="R23" s="8" t="s">
        <v>128</v>
      </c>
      <c r="S23" s="8">
        <v>3</v>
      </c>
      <c r="T23" s="8">
        <f t="shared" si="14"/>
        <v>5</v>
      </c>
      <c r="U23" s="8" t="s">
        <v>129</v>
      </c>
      <c r="V23" s="8">
        <v>2</v>
      </c>
      <c r="W23" s="8">
        <f t="shared" si="15"/>
        <v>8</v>
      </c>
      <c r="X23" s="8" t="s">
        <v>131</v>
      </c>
      <c r="Y23" s="8">
        <v>2</v>
      </c>
      <c r="Z23" s="8">
        <f t="shared" si="16"/>
        <v>10</v>
      </c>
      <c r="AA23" s="3">
        <f t="shared" si="8"/>
        <v>22</v>
      </c>
      <c r="AB23" s="7">
        <v>0</v>
      </c>
      <c r="AC23" s="14">
        <v>6</v>
      </c>
    </row>
    <row r="24" spans="1:29" ht="15">
      <c r="A24" s="7">
        <v>13</v>
      </c>
      <c r="B24" s="6" t="s">
        <v>249</v>
      </c>
      <c r="C24" s="8" t="s">
        <v>128</v>
      </c>
      <c r="D24" s="8">
        <v>3</v>
      </c>
      <c r="E24" s="8">
        <f t="shared" si="9"/>
        <v>5</v>
      </c>
      <c r="F24" s="8" t="s">
        <v>128</v>
      </c>
      <c r="G24" s="8">
        <v>3</v>
      </c>
      <c r="H24" s="8">
        <f t="shared" si="10"/>
        <v>5</v>
      </c>
      <c r="I24" s="8" t="s">
        <v>1</v>
      </c>
      <c r="J24" s="8">
        <v>3</v>
      </c>
      <c r="K24" s="8">
        <f t="shared" si="11"/>
        <v>6</v>
      </c>
      <c r="L24" s="8" t="s">
        <v>130</v>
      </c>
      <c r="M24" s="8">
        <v>3</v>
      </c>
      <c r="N24" s="8">
        <f t="shared" si="12"/>
        <v>7</v>
      </c>
      <c r="O24" s="8" t="s">
        <v>1</v>
      </c>
      <c r="P24" s="8">
        <v>3</v>
      </c>
      <c r="Q24" s="8">
        <f t="shared" si="13"/>
        <v>6</v>
      </c>
      <c r="R24" s="8" t="s">
        <v>128</v>
      </c>
      <c r="S24" s="8">
        <v>3</v>
      </c>
      <c r="T24" s="8">
        <f t="shared" si="14"/>
        <v>5</v>
      </c>
      <c r="U24" s="8" t="s">
        <v>131</v>
      </c>
      <c r="V24" s="8">
        <v>2</v>
      </c>
      <c r="W24" s="8">
        <f t="shared" si="15"/>
        <v>10</v>
      </c>
      <c r="X24" s="8" t="s">
        <v>131</v>
      </c>
      <c r="Y24" s="8">
        <v>2</v>
      </c>
      <c r="Z24" s="8">
        <f t="shared" si="16"/>
        <v>10</v>
      </c>
      <c r="AA24" s="3">
        <f t="shared" si="8"/>
        <v>22</v>
      </c>
      <c r="AB24" s="7">
        <v>0</v>
      </c>
      <c r="AC24" s="14">
        <v>6.454545454545454</v>
      </c>
    </row>
    <row r="25" spans="1:29" ht="15">
      <c r="A25" s="7">
        <v>14</v>
      </c>
      <c r="B25" s="6" t="s">
        <v>250</v>
      </c>
      <c r="C25" s="8" t="s">
        <v>120</v>
      </c>
      <c r="D25" s="8">
        <v>0</v>
      </c>
      <c r="E25" s="8">
        <f t="shared" si="9"/>
        <v>0</v>
      </c>
      <c r="F25" s="8" t="s">
        <v>120</v>
      </c>
      <c r="G25" s="8">
        <v>0</v>
      </c>
      <c r="H25" s="8">
        <f t="shared" si="10"/>
        <v>0</v>
      </c>
      <c r="I25" s="8" t="s">
        <v>120</v>
      </c>
      <c r="J25" s="8">
        <v>0</v>
      </c>
      <c r="K25" s="8">
        <f t="shared" si="11"/>
        <v>0</v>
      </c>
      <c r="L25" s="8" t="s">
        <v>120</v>
      </c>
      <c r="M25" s="8">
        <v>0</v>
      </c>
      <c r="N25" s="8">
        <f t="shared" si="12"/>
        <v>0</v>
      </c>
      <c r="O25" s="8" t="s">
        <v>120</v>
      </c>
      <c r="P25" s="8">
        <v>0</v>
      </c>
      <c r="Q25" s="8">
        <f t="shared" si="13"/>
        <v>0</v>
      </c>
      <c r="R25" s="8" t="s">
        <v>120</v>
      </c>
      <c r="S25" s="8">
        <v>0</v>
      </c>
      <c r="T25" s="8">
        <f t="shared" si="14"/>
        <v>0</v>
      </c>
      <c r="U25" s="8" t="s">
        <v>1</v>
      </c>
      <c r="V25" s="8">
        <v>2</v>
      </c>
      <c r="W25" s="8">
        <f t="shared" si="15"/>
        <v>6</v>
      </c>
      <c r="X25" s="8" t="s">
        <v>129</v>
      </c>
      <c r="Y25" s="8">
        <v>2</v>
      </c>
      <c r="Z25" s="8">
        <f t="shared" si="16"/>
        <v>8</v>
      </c>
      <c r="AA25" s="3">
        <f t="shared" si="8"/>
        <v>4</v>
      </c>
      <c r="AB25" s="7">
        <v>6</v>
      </c>
      <c r="AC25" s="14">
        <v>7</v>
      </c>
    </row>
    <row r="26" spans="1:29" ht="15">
      <c r="A26" s="7">
        <v>15</v>
      </c>
      <c r="B26" s="6" t="s">
        <v>251</v>
      </c>
      <c r="C26" s="8" t="s">
        <v>130</v>
      </c>
      <c r="D26" s="8">
        <v>3</v>
      </c>
      <c r="E26" s="8">
        <f t="shared" si="9"/>
        <v>7</v>
      </c>
      <c r="F26" s="8" t="s">
        <v>130</v>
      </c>
      <c r="G26" s="8">
        <v>3</v>
      </c>
      <c r="H26" s="8">
        <f t="shared" si="10"/>
        <v>7</v>
      </c>
      <c r="I26" s="8" t="s">
        <v>128</v>
      </c>
      <c r="J26" s="8">
        <v>3</v>
      </c>
      <c r="K26" s="8">
        <f t="shared" si="11"/>
        <v>5</v>
      </c>
      <c r="L26" s="8" t="s">
        <v>129</v>
      </c>
      <c r="M26" s="8">
        <v>3</v>
      </c>
      <c r="N26" s="8">
        <f t="shared" si="12"/>
        <v>8</v>
      </c>
      <c r="O26" s="8" t="s">
        <v>1</v>
      </c>
      <c r="P26" s="8">
        <v>3</v>
      </c>
      <c r="Q26" s="8">
        <f t="shared" si="13"/>
        <v>6</v>
      </c>
      <c r="R26" s="8" t="s">
        <v>1</v>
      </c>
      <c r="S26" s="8">
        <v>3</v>
      </c>
      <c r="T26" s="8">
        <f t="shared" si="14"/>
        <v>6</v>
      </c>
      <c r="U26" s="8" t="s">
        <v>133</v>
      </c>
      <c r="V26" s="8">
        <v>2</v>
      </c>
      <c r="W26" s="8">
        <f t="shared" si="15"/>
        <v>9</v>
      </c>
      <c r="X26" s="8" t="s">
        <v>133</v>
      </c>
      <c r="Y26" s="8">
        <v>2</v>
      </c>
      <c r="Z26" s="8">
        <f t="shared" si="16"/>
        <v>9</v>
      </c>
      <c r="AA26" s="3">
        <f t="shared" si="8"/>
        <v>22</v>
      </c>
      <c r="AB26" s="7">
        <v>0</v>
      </c>
      <c r="AC26" s="14">
        <v>6.954545454545454</v>
      </c>
    </row>
    <row r="27" spans="1:29" ht="15">
      <c r="A27" s="7">
        <v>16</v>
      </c>
      <c r="B27" s="6" t="s">
        <v>252</v>
      </c>
      <c r="C27" s="8" t="s">
        <v>1</v>
      </c>
      <c r="D27" s="8">
        <v>3</v>
      </c>
      <c r="E27" s="8">
        <f t="shared" si="9"/>
        <v>6</v>
      </c>
      <c r="F27" s="8" t="s">
        <v>129</v>
      </c>
      <c r="G27" s="8">
        <v>3</v>
      </c>
      <c r="H27" s="8">
        <f t="shared" si="10"/>
        <v>8</v>
      </c>
      <c r="I27" s="8" t="s">
        <v>130</v>
      </c>
      <c r="J27" s="8">
        <v>3</v>
      </c>
      <c r="K27" s="8">
        <f t="shared" si="11"/>
        <v>7</v>
      </c>
      <c r="L27" s="8" t="s">
        <v>128</v>
      </c>
      <c r="M27" s="8">
        <v>3</v>
      </c>
      <c r="N27" s="8">
        <f t="shared" si="12"/>
        <v>5</v>
      </c>
      <c r="O27" s="8" t="s">
        <v>1</v>
      </c>
      <c r="P27" s="8">
        <v>3</v>
      </c>
      <c r="Q27" s="8">
        <f t="shared" si="13"/>
        <v>6</v>
      </c>
      <c r="R27" s="8" t="s">
        <v>1</v>
      </c>
      <c r="S27" s="8">
        <v>3</v>
      </c>
      <c r="T27" s="8">
        <f t="shared" si="14"/>
        <v>6</v>
      </c>
      <c r="U27" s="8" t="s">
        <v>133</v>
      </c>
      <c r="V27" s="8">
        <v>2</v>
      </c>
      <c r="W27" s="8">
        <f t="shared" si="15"/>
        <v>9</v>
      </c>
      <c r="X27" s="8" t="s">
        <v>133</v>
      </c>
      <c r="Y27" s="8">
        <v>2</v>
      </c>
      <c r="Z27" s="8">
        <f t="shared" si="16"/>
        <v>9</v>
      </c>
      <c r="AA27" s="3">
        <f t="shared" si="8"/>
        <v>22</v>
      </c>
      <c r="AB27" s="7">
        <v>0</v>
      </c>
      <c r="AC27" s="14">
        <v>6.818181818181818</v>
      </c>
    </row>
    <row r="28" spans="1:29" ht="15">
      <c r="A28" s="7">
        <v>17</v>
      </c>
      <c r="B28" s="6" t="s">
        <v>253</v>
      </c>
      <c r="C28" s="8" t="s">
        <v>120</v>
      </c>
      <c r="D28" s="8">
        <v>0</v>
      </c>
      <c r="E28" s="8">
        <f t="shared" si="9"/>
        <v>0</v>
      </c>
      <c r="F28" s="8" t="s">
        <v>120</v>
      </c>
      <c r="G28" s="8">
        <v>0</v>
      </c>
      <c r="H28" s="8">
        <f t="shared" si="10"/>
        <v>0</v>
      </c>
      <c r="I28" s="8" t="s">
        <v>128</v>
      </c>
      <c r="J28" s="8">
        <v>3</v>
      </c>
      <c r="K28" s="8">
        <f t="shared" si="11"/>
        <v>5</v>
      </c>
      <c r="L28" s="8" t="s">
        <v>128</v>
      </c>
      <c r="M28" s="8">
        <v>3</v>
      </c>
      <c r="N28" s="8">
        <f t="shared" si="12"/>
        <v>5</v>
      </c>
      <c r="O28" s="8" t="s">
        <v>120</v>
      </c>
      <c r="P28" s="8">
        <v>0</v>
      </c>
      <c r="Q28" s="8">
        <f t="shared" si="13"/>
        <v>0</v>
      </c>
      <c r="R28" s="8" t="s">
        <v>128</v>
      </c>
      <c r="S28" s="8">
        <v>3</v>
      </c>
      <c r="T28" s="8">
        <f t="shared" si="14"/>
        <v>5</v>
      </c>
      <c r="U28" s="8" t="s">
        <v>129</v>
      </c>
      <c r="V28" s="8">
        <v>2</v>
      </c>
      <c r="W28" s="8">
        <f t="shared" si="15"/>
        <v>8</v>
      </c>
      <c r="X28" s="8" t="s">
        <v>133</v>
      </c>
      <c r="Y28" s="8">
        <v>2</v>
      </c>
      <c r="Z28" s="8">
        <f t="shared" si="16"/>
        <v>9</v>
      </c>
      <c r="AA28" s="3">
        <f t="shared" si="8"/>
        <v>13</v>
      </c>
      <c r="AB28" s="7">
        <v>3</v>
      </c>
      <c r="AC28" s="14">
        <v>6.076923076923077</v>
      </c>
    </row>
    <row r="29" spans="1:29" ht="15">
      <c r="A29" s="7">
        <v>18</v>
      </c>
      <c r="B29" s="6" t="s">
        <v>254</v>
      </c>
      <c r="C29" s="8" t="s">
        <v>1</v>
      </c>
      <c r="D29" s="8">
        <v>3</v>
      </c>
      <c r="E29" s="8">
        <f t="shared" si="9"/>
        <v>6</v>
      </c>
      <c r="F29" s="8" t="s">
        <v>130</v>
      </c>
      <c r="G29" s="8">
        <v>3</v>
      </c>
      <c r="H29" s="8">
        <f t="shared" si="10"/>
        <v>7</v>
      </c>
      <c r="I29" s="8" t="s">
        <v>129</v>
      </c>
      <c r="J29" s="8">
        <v>3</v>
      </c>
      <c r="K29" s="8">
        <f t="shared" si="11"/>
        <v>8</v>
      </c>
      <c r="L29" s="8" t="s">
        <v>1</v>
      </c>
      <c r="M29" s="8">
        <v>3</v>
      </c>
      <c r="N29" s="8">
        <f t="shared" si="12"/>
        <v>6</v>
      </c>
      <c r="O29" s="8" t="s">
        <v>1</v>
      </c>
      <c r="P29" s="8">
        <v>3</v>
      </c>
      <c r="Q29" s="8">
        <f t="shared" si="13"/>
        <v>6</v>
      </c>
      <c r="R29" s="8" t="s">
        <v>130</v>
      </c>
      <c r="S29" s="8">
        <v>3</v>
      </c>
      <c r="T29" s="8">
        <f t="shared" si="14"/>
        <v>7</v>
      </c>
      <c r="U29" s="8" t="s">
        <v>133</v>
      </c>
      <c r="V29" s="8">
        <v>2</v>
      </c>
      <c r="W29" s="8">
        <f t="shared" si="15"/>
        <v>9</v>
      </c>
      <c r="X29" s="8" t="s">
        <v>131</v>
      </c>
      <c r="Y29" s="8">
        <v>2</v>
      </c>
      <c r="Z29" s="8">
        <f t="shared" si="16"/>
        <v>10</v>
      </c>
      <c r="AA29" s="3">
        <f t="shared" si="8"/>
        <v>22</v>
      </c>
      <c r="AB29" s="7">
        <v>0</v>
      </c>
      <c r="AC29" s="14">
        <v>7.181818181818182</v>
      </c>
    </row>
    <row r="30" spans="1:29" ht="15">
      <c r="A30" s="7">
        <v>19</v>
      </c>
      <c r="B30" s="6" t="s">
        <v>255</v>
      </c>
      <c r="C30" s="8" t="s">
        <v>120</v>
      </c>
      <c r="D30" s="8">
        <v>0</v>
      </c>
      <c r="E30" s="8">
        <f t="shared" si="9"/>
        <v>0</v>
      </c>
      <c r="F30" s="8" t="s">
        <v>120</v>
      </c>
      <c r="G30" s="8">
        <v>0</v>
      </c>
      <c r="H30" s="8">
        <f t="shared" si="10"/>
        <v>0</v>
      </c>
      <c r="I30" s="8" t="s">
        <v>120</v>
      </c>
      <c r="J30" s="8">
        <v>0</v>
      </c>
      <c r="K30" s="8">
        <v>0</v>
      </c>
      <c r="L30" s="8" t="s">
        <v>120</v>
      </c>
      <c r="M30" s="8">
        <v>0</v>
      </c>
      <c r="N30" s="8">
        <f t="shared" si="12"/>
        <v>0</v>
      </c>
      <c r="O30" s="8" t="s">
        <v>120</v>
      </c>
      <c r="P30" s="8">
        <v>0</v>
      </c>
      <c r="Q30" s="8">
        <f t="shared" si="13"/>
        <v>0</v>
      </c>
      <c r="R30" s="8" t="s">
        <v>120</v>
      </c>
      <c r="S30" s="8">
        <v>0</v>
      </c>
      <c r="T30" s="8">
        <f t="shared" si="14"/>
        <v>0</v>
      </c>
      <c r="U30" s="8" t="s">
        <v>130</v>
      </c>
      <c r="V30" s="8">
        <v>2</v>
      </c>
      <c r="W30" s="8">
        <f t="shared" si="15"/>
        <v>7</v>
      </c>
      <c r="X30" s="8" t="s">
        <v>129</v>
      </c>
      <c r="Y30" s="8">
        <v>2</v>
      </c>
      <c r="Z30" s="8">
        <f t="shared" si="16"/>
        <v>8</v>
      </c>
      <c r="AA30" s="3">
        <f t="shared" si="8"/>
        <v>4</v>
      </c>
      <c r="AB30" s="7">
        <v>6</v>
      </c>
      <c r="AC30" s="14">
        <v>7.5</v>
      </c>
    </row>
    <row r="31" spans="1:29" ht="15">
      <c r="A31" s="7">
        <v>20</v>
      </c>
      <c r="B31" s="6" t="s">
        <v>256</v>
      </c>
      <c r="C31" s="8" t="s">
        <v>1</v>
      </c>
      <c r="D31" s="8">
        <v>3</v>
      </c>
      <c r="E31" s="8">
        <f t="shared" si="9"/>
        <v>6</v>
      </c>
      <c r="F31" s="8" t="s">
        <v>130</v>
      </c>
      <c r="G31" s="8">
        <v>3</v>
      </c>
      <c r="H31" s="8">
        <f t="shared" si="10"/>
        <v>7</v>
      </c>
      <c r="I31" s="8" t="s">
        <v>1</v>
      </c>
      <c r="J31" s="8">
        <v>3</v>
      </c>
      <c r="K31" s="8">
        <f aca="true" t="shared" si="17" ref="K31:K51">IF(I31="C",6,IF(I31="B",7,IF(I31="D",5,IF(I31="A",8,IF(I31="S",9,IF(I31="O",10,IF(I31="F",0)))))))</f>
        <v>6</v>
      </c>
      <c r="L31" s="8" t="s">
        <v>128</v>
      </c>
      <c r="M31" s="8">
        <v>3</v>
      </c>
      <c r="N31" s="8">
        <f t="shared" si="12"/>
        <v>5</v>
      </c>
      <c r="O31" s="8" t="s">
        <v>1</v>
      </c>
      <c r="P31" s="8">
        <v>3</v>
      </c>
      <c r="Q31" s="8">
        <f t="shared" si="13"/>
        <v>6</v>
      </c>
      <c r="R31" s="8" t="s">
        <v>128</v>
      </c>
      <c r="S31" s="8">
        <v>3</v>
      </c>
      <c r="T31" s="8">
        <f t="shared" si="14"/>
        <v>5</v>
      </c>
      <c r="U31" s="8" t="s">
        <v>129</v>
      </c>
      <c r="V31" s="8">
        <v>2</v>
      </c>
      <c r="W31" s="8">
        <f t="shared" si="15"/>
        <v>8</v>
      </c>
      <c r="X31" s="8" t="s">
        <v>133</v>
      </c>
      <c r="Y31" s="8">
        <v>2</v>
      </c>
      <c r="Z31" s="8">
        <f t="shared" si="16"/>
        <v>9</v>
      </c>
      <c r="AA31" s="3">
        <f t="shared" si="8"/>
        <v>22</v>
      </c>
      <c r="AB31" s="7">
        <v>0</v>
      </c>
      <c r="AC31" s="14">
        <v>6.318181818181818</v>
      </c>
    </row>
    <row r="32" spans="1:29" ht="15">
      <c r="A32" s="7">
        <v>21</v>
      </c>
      <c r="B32" s="6" t="s">
        <v>257</v>
      </c>
      <c r="C32" s="8" t="s">
        <v>1</v>
      </c>
      <c r="D32" s="8">
        <v>3</v>
      </c>
      <c r="E32" s="8">
        <f t="shared" si="9"/>
        <v>6</v>
      </c>
      <c r="F32" s="8" t="s">
        <v>1</v>
      </c>
      <c r="G32" s="8">
        <v>3</v>
      </c>
      <c r="H32" s="8">
        <f t="shared" si="10"/>
        <v>6</v>
      </c>
      <c r="I32" s="8" t="s">
        <v>128</v>
      </c>
      <c r="J32" s="8">
        <v>3</v>
      </c>
      <c r="K32" s="8">
        <f t="shared" si="17"/>
        <v>5</v>
      </c>
      <c r="L32" s="8" t="s">
        <v>129</v>
      </c>
      <c r="M32" s="8">
        <v>3</v>
      </c>
      <c r="N32" s="8">
        <f t="shared" si="12"/>
        <v>8</v>
      </c>
      <c r="O32" s="8" t="s">
        <v>1</v>
      </c>
      <c r="P32" s="8">
        <v>3</v>
      </c>
      <c r="Q32" s="8">
        <f t="shared" si="13"/>
        <v>6</v>
      </c>
      <c r="R32" s="8" t="s">
        <v>1</v>
      </c>
      <c r="S32" s="8">
        <v>3</v>
      </c>
      <c r="T32" s="8">
        <f t="shared" si="14"/>
        <v>6</v>
      </c>
      <c r="U32" s="8" t="s">
        <v>131</v>
      </c>
      <c r="V32" s="8">
        <v>2</v>
      </c>
      <c r="W32" s="8">
        <f t="shared" si="15"/>
        <v>10</v>
      </c>
      <c r="X32" s="8" t="s">
        <v>131</v>
      </c>
      <c r="Y32" s="8">
        <v>2</v>
      </c>
      <c r="Z32" s="8">
        <f t="shared" si="16"/>
        <v>10</v>
      </c>
      <c r="AA32" s="3">
        <f t="shared" si="8"/>
        <v>22</v>
      </c>
      <c r="AB32" s="7">
        <v>0</v>
      </c>
      <c r="AC32" s="14">
        <v>6.863636363636363</v>
      </c>
    </row>
    <row r="33" spans="1:29" ht="15">
      <c r="A33" s="7">
        <v>22</v>
      </c>
      <c r="B33" s="6" t="s">
        <v>258</v>
      </c>
      <c r="C33" s="8" t="s">
        <v>128</v>
      </c>
      <c r="D33" s="8">
        <v>3</v>
      </c>
      <c r="E33" s="8">
        <f t="shared" si="9"/>
        <v>5</v>
      </c>
      <c r="F33" s="8" t="s">
        <v>120</v>
      </c>
      <c r="G33" s="8">
        <v>0</v>
      </c>
      <c r="H33" s="8">
        <f t="shared" si="10"/>
        <v>0</v>
      </c>
      <c r="I33" s="8" t="s">
        <v>128</v>
      </c>
      <c r="J33" s="8">
        <v>3</v>
      </c>
      <c r="K33" s="8">
        <f t="shared" si="17"/>
        <v>5</v>
      </c>
      <c r="L33" s="8" t="s">
        <v>120</v>
      </c>
      <c r="M33" s="8">
        <v>0</v>
      </c>
      <c r="N33" s="8">
        <f t="shared" si="12"/>
        <v>0</v>
      </c>
      <c r="O33" s="8" t="s">
        <v>120</v>
      </c>
      <c r="P33" s="8">
        <v>0</v>
      </c>
      <c r="Q33" s="8">
        <f t="shared" si="13"/>
        <v>0</v>
      </c>
      <c r="R33" s="8" t="s">
        <v>120</v>
      </c>
      <c r="S33" s="8">
        <v>0</v>
      </c>
      <c r="T33" s="8">
        <f t="shared" si="14"/>
        <v>0</v>
      </c>
      <c r="U33" s="8" t="s">
        <v>1</v>
      </c>
      <c r="V33" s="8">
        <v>2</v>
      </c>
      <c r="W33" s="8">
        <f t="shared" si="15"/>
        <v>6</v>
      </c>
      <c r="X33" s="8" t="s">
        <v>129</v>
      </c>
      <c r="Y33" s="8">
        <v>2</v>
      </c>
      <c r="Z33" s="8">
        <f t="shared" si="16"/>
        <v>8</v>
      </c>
      <c r="AA33" s="3">
        <f t="shared" si="8"/>
        <v>10</v>
      </c>
      <c r="AB33" s="7">
        <v>4</v>
      </c>
      <c r="AC33" s="14">
        <v>5.8</v>
      </c>
    </row>
    <row r="34" spans="1:29" ht="15">
      <c r="A34" s="7">
        <v>23</v>
      </c>
      <c r="B34" s="6" t="s">
        <v>259</v>
      </c>
      <c r="C34" s="8" t="s">
        <v>128</v>
      </c>
      <c r="D34" s="8">
        <v>3</v>
      </c>
      <c r="E34" s="8">
        <f t="shared" si="9"/>
        <v>5</v>
      </c>
      <c r="F34" s="8" t="s">
        <v>120</v>
      </c>
      <c r="G34" s="8">
        <v>0</v>
      </c>
      <c r="H34" s="8">
        <f t="shared" si="10"/>
        <v>0</v>
      </c>
      <c r="I34" s="8" t="s">
        <v>128</v>
      </c>
      <c r="J34" s="8">
        <v>3</v>
      </c>
      <c r="K34" s="8">
        <f t="shared" si="17"/>
        <v>5</v>
      </c>
      <c r="L34" s="8" t="s">
        <v>1</v>
      </c>
      <c r="M34" s="8">
        <v>3</v>
      </c>
      <c r="N34" s="8">
        <f t="shared" si="12"/>
        <v>6</v>
      </c>
      <c r="O34" s="8" t="s">
        <v>120</v>
      </c>
      <c r="P34" s="8">
        <v>0</v>
      </c>
      <c r="Q34" s="8">
        <f t="shared" si="13"/>
        <v>0</v>
      </c>
      <c r="R34" s="8" t="s">
        <v>120</v>
      </c>
      <c r="S34" s="8">
        <v>0</v>
      </c>
      <c r="T34" s="8">
        <f t="shared" si="14"/>
        <v>0</v>
      </c>
      <c r="U34" s="8" t="s">
        <v>1</v>
      </c>
      <c r="V34" s="8">
        <v>2</v>
      </c>
      <c r="W34" s="8">
        <f t="shared" si="15"/>
        <v>6</v>
      </c>
      <c r="X34" s="8" t="s">
        <v>129</v>
      </c>
      <c r="Y34" s="8">
        <v>2</v>
      </c>
      <c r="Z34" s="8">
        <f t="shared" si="16"/>
        <v>8</v>
      </c>
      <c r="AA34" s="3">
        <f t="shared" si="8"/>
        <v>13</v>
      </c>
      <c r="AB34" s="7">
        <v>3</v>
      </c>
      <c r="AC34" s="14">
        <v>5.846153846153846</v>
      </c>
    </row>
    <row r="35" spans="1:29" ht="15">
      <c r="A35" s="7">
        <v>24</v>
      </c>
      <c r="B35" s="6" t="s">
        <v>260</v>
      </c>
      <c r="C35" s="8" t="s">
        <v>1</v>
      </c>
      <c r="D35" s="8">
        <v>3</v>
      </c>
      <c r="E35" s="8">
        <f t="shared" si="9"/>
        <v>6</v>
      </c>
      <c r="F35" s="8" t="s">
        <v>129</v>
      </c>
      <c r="G35" s="8">
        <v>3</v>
      </c>
      <c r="H35" s="8">
        <f t="shared" si="10"/>
        <v>8</v>
      </c>
      <c r="I35" s="8" t="s">
        <v>1</v>
      </c>
      <c r="J35" s="8">
        <v>3</v>
      </c>
      <c r="K35" s="8">
        <f t="shared" si="17"/>
        <v>6</v>
      </c>
      <c r="L35" s="8" t="s">
        <v>128</v>
      </c>
      <c r="M35" s="8">
        <v>3</v>
      </c>
      <c r="N35" s="8">
        <f t="shared" si="12"/>
        <v>5</v>
      </c>
      <c r="O35" s="8" t="s">
        <v>130</v>
      </c>
      <c r="P35" s="8">
        <v>3</v>
      </c>
      <c r="Q35" s="8">
        <f t="shared" si="13"/>
        <v>7</v>
      </c>
      <c r="R35" s="8" t="s">
        <v>128</v>
      </c>
      <c r="S35" s="8">
        <v>3</v>
      </c>
      <c r="T35" s="8">
        <f t="shared" si="14"/>
        <v>5</v>
      </c>
      <c r="U35" s="8" t="s">
        <v>129</v>
      </c>
      <c r="V35" s="8">
        <v>2</v>
      </c>
      <c r="W35" s="8">
        <f t="shared" si="15"/>
        <v>8</v>
      </c>
      <c r="X35" s="8" t="s">
        <v>131</v>
      </c>
      <c r="Y35" s="8">
        <v>2</v>
      </c>
      <c r="Z35" s="8">
        <f t="shared" si="16"/>
        <v>10</v>
      </c>
      <c r="AA35" s="3">
        <f t="shared" si="8"/>
        <v>22</v>
      </c>
      <c r="AB35" s="10">
        <v>0</v>
      </c>
      <c r="AC35" s="14">
        <v>6.681818181818182</v>
      </c>
    </row>
    <row r="36" spans="1:29" ht="15">
      <c r="A36" s="7">
        <v>25</v>
      </c>
      <c r="B36" s="6" t="s">
        <v>261</v>
      </c>
      <c r="C36" s="8" t="s">
        <v>120</v>
      </c>
      <c r="D36" s="8">
        <v>0</v>
      </c>
      <c r="E36" s="8">
        <f t="shared" si="9"/>
        <v>0</v>
      </c>
      <c r="F36" s="8" t="s">
        <v>120</v>
      </c>
      <c r="G36" s="8">
        <v>0</v>
      </c>
      <c r="H36" s="8">
        <f t="shared" si="10"/>
        <v>0</v>
      </c>
      <c r="I36" s="8" t="s">
        <v>120</v>
      </c>
      <c r="J36" s="8">
        <v>0</v>
      </c>
      <c r="K36" s="8">
        <f t="shared" si="17"/>
        <v>0</v>
      </c>
      <c r="L36" s="8" t="s">
        <v>120</v>
      </c>
      <c r="M36" s="8">
        <v>0</v>
      </c>
      <c r="N36" s="8">
        <f t="shared" si="12"/>
        <v>0</v>
      </c>
      <c r="O36" s="8" t="s">
        <v>120</v>
      </c>
      <c r="P36" s="8">
        <v>0</v>
      </c>
      <c r="Q36" s="8">
        <v>0</v>
      </c>
      <c r="R36" s="8" t="s">
        <v>120</v>
      </c>
      <c r="S36" s="8">
        <v>0</v>
      </c>
      <c r="T36" s="8">
        <v>0</v>
      </c>
      <c r="U36" s="8" t="s">
        <v>1</v>
      </c>
      <c r="V36" s="8">
        <v>2</v>
      </c>
      <c r="W36" s="8">
        <f t="shared" si="15"/>
        <v>6</v>
      </c>
      <c r="X36" s="8" t="s">
        <v>129</v>
      </c>
      <c r="Y36" s="8">
        <v>2</v>
      </c>
      <c r="Z36" s="8">
        <f t="shared" si="16"/>
        <v>8</v>
      </c>
      <c r="AA36" s="3">
        <f t="shared" si="8"/>
        <v>4</v>
      </c>
      <c r="AB36" s="7">
        <v>6</v>
      </c>
      <c r="AC36" s="14">
        <v>7</v>
      </c>
    </row>
    <row r="37" spans="1:29" ht="15">
      <c r="A37" s="7">
        <v>26</v>
      </c>
      <c r="B37" s="6" t="s">
        <v>262</v>
      </c>
      <c r="C37" s="8" t="s">
        <v>130</v>
      </c>
      <c r="D37" s="8">
        <v>3</v>
      </c>
      <c r="E37" s="8">
        <f t="shared" si="9"/>
        <v>7</v>
      </c>
      <c r="F37" s="8" t="s">
        <v>128</v>
      </c>
      <c r="G37" s="8">
        <v>3</v>
      </c>
      <c r="H37" s="8">
        <f t="shared" si="10"/>
        <v>5</v>
      </c>
      <c r="I37" s="8" t="s">
        <v>120</v>
      </c>
      <c r="J37" s="8">
        <v>0</v>
      </c>
      <c r="K37" s="8">
        <f t="shared" si="17"/>
        <v>0</v>
      </c>
      <c r="L37" s="8" t="s">
        <v>1</v>
      </c>
      <c r="M37" s="8">
        <v>3</v>
      </c>
      <c r="N37" s="8">
        <f t="shared" si="12"/>
        <v>6</v>
      </c>
      <c r="O37" s="8" t="s">
        <v>1</v>
      </c>
      <c r="P37" s="8">
        <v>3</v>
      </c>
      <c r="Q37" s="8">
        <f aca="true" t="shared" si="18" ref="Q37:Q51">IF(O37="C",6,IF(O37="B",7,IF(O37="D",5,IF(O37="A",8,IF(O37="S",9,IF(O37="O",10,IF(O37="F",0)))))))</f>
        <v>6</v>
      </c>
      <c r="R37" s="8" t="s">
        <v>130</v>
      </c>
      <c r="S37" s="8">
        <v>3</v>
      </c>
      <c r="T37" s="8">
        <f aca="true" t="shared" si="19" ref="T37:T51">IF(R37="C",6,IF(R37="B",7,IF(R37="D",5,IF(R37="A",8,IF(R37="S",9,IF(R37="O",10,IF(R37="F",0)))))))</f>
        <v>7</v>
      </c>
      <c r="U37" s="8" t="s">
        <v>129</v>
      </c>
      <c r="V37" s="8">
        <v>2</v>
      </c>
      <c r="W37" s="8">
        <f t="shared" si="15"/>
        <v>8</v>
      </c>
      <c r="X37" s="8" t="s">
        <v>133</v>
      </c>
      <c r="Y37" s="8">
        <v>2</v>
      </c>
      <c r="Z37" s="8">
        <f t="shared" si="16"/>
        <v>9</v>
      </c>
      <c r="AA37" s="3">
        <f t="shared" si="8"/>
        <v>19</v>
      </c>
      <c r="AB37" s="7">
        <v>1</v>
      </c>
      <c r="AC37" s="14">
        <v>6.684210526315789</v>
      </c>
    </row>
    <row r="38" spans="1:29" ht="15">
      <c r="A38" s="7">
        <v>27</v>
      </c>
      <c r="B38" s="6" t="s">
        <v>263</v>
      </c>
      <c r="C38" s="8" t="s">
        <v>120</v>
      </c>
      <c r="D38" s="8">
        <v>0</v>
      </c>
      <c r="E38" s="8">
        <f t="shared" si="9"/>
        <v>0</v>
      </c>
      <c r="F38" s="8" t="s">
        <v>120</v>
      </c>
      <c r="G38" s="8">
        <v>0</v>
      </c>
      <c r="H38" s="8">
        <f t="shared" si="10"/>
        <v>0</v>
      </c>
      <c r="I38" s="8" t="s">
        <v>120</v>
      </c>
      <c r="J38" s="8">
        <v>0</v>
      </c>
      <c r="K38" s="8">
        <f t="shared" si="17"/>
        <v>0</v>
      </c>
      <c r="L38" s="8" t="s">
        <v>120</v>
      </c>
      <c r="M38" s="8">
        <v>0</v>
      </c>
      <c r="N38" s="8">
        <f t="shared" si="12"/>
        <v>0</v>
      </c>
      <c r="O38" s="8" t="s">
        <v>120</v>
      </c>
      <c r="P38" s="8">
        <v>0</v>
      </c>
      <c r="Q38" s="8">
        <f t="shared" si="18"/>
        <v>0</v>
      </c>
      <c r="R38" s="8" t="s">
        <v>120</v>
      </c>
      <c r="S38" s="8">
        <v>0</v>
      </c>
      <c r="T38" s="8">
        <f t="shared" si="19"/>
        <v>0</v>
      </c>
      <c r="U38" s="8" t="s">
        <v>130</v>
      </c>
      <c r="V38" s="8">
        <v>2</v>
      </c>
      <c r="W38" s="8">
        <f t="shared" si="15"/>
        <v>7</v>
      </c>
      <c r="X38" s="8" t="s">
        <v>129</v>
      </c>
      <c r="Y38" s="8">
        <v>2</v>
      </c>
      <c r="Z38" s="8">
        <f t="shared" si="16"/>
        <v>8</v>
      </c>
      <c r="AA38" s="3">
        <f t="shared" si="8"/>
        <v>4</v>
      </c>
      <c r="AB38" s="7">
        <v>6</v>
      </c>
      <c r="AC38" s="14">
        <v>7.5</v>
      </c>
    </row>
    <row r="39" spans="1:29" ht="15">
      <c r="A39" s="7">
        <v>28</v>
      </c>
      <c r="B39" s="6" t="s">
        <v>264</v>
      </c>
      <c r="C39" s="8" t="s">
        <v>1</v>
      </c>
      <c r="D39" s="8">
        <v>3</v>
      </c>
      <c r="E39" s="8">
        <f t="shared" si="9"/>
        <v>6</v>
      </c>
      <c r="F39" s="8" t="s">
        <v>1</v>
      </c>
      <c r="G39" s="8">
        <v>3</v>
      </c>
      <c r="H39" s="8">
        <f t="shared" si="10"/>
        <v>6</v>
      </c>
      <c r="I39" s="8" t="s">
        <v>1</v>
      </c>
      <c r="J39" s="8">
        <v>3</v>
      </c>
      <c r="K39" s="8">
        <f t="shared" si="17"/>
        <v>6</v>
      </c>
      <c r="L39" s="8" t="s">
        <v>1</v>
      </c>
      <c r="M39" s="8">
        <v>3</v>
      </c>
      <c r="N39" s="8">
        <f t="shared" si="12"/>
        <v>6</v>
      </c>
      <c r="O39" s="8" t="s">
        <v>130</v>
      </c>
      <c r="P39" s="8">
        <v>3</v>
      </c>
      <c r="Q39" s="8">
        <f t="shared" si="18"/>
        <v>7</v>
      </c>
      <c r="R39" s="8" t="s">
        <v>128</v>
      </c>
      <c r="S39" s="8">
        <v>3</v>
      </c>
      <c r="T39" s="8">
        <f t="shared" si="19"/>
        <v>5</v>
      </c>
      <c r="U39" s="8" t="s">
        <v>129</v>
      </c>
      <c r="V39" s="8">
        <v>2</v>
      </c>
      <c r="W39" s="8">
        <f t="shared" si="15"/>
        <v>8</v>
      </c>
      <c r="X39" s="8" t="s">
        <v>133</v>
      </c>
      <c r="Y39" s="8">
        <v>2</v>
      </c>
      <c r="Z39" s="8">
        <f t="shared" si="16"/>
        <v>9</v>
      </c>
      <c r="AA39" s="3">
        <f t="shared" si="8"/>
        <v>22</v>
      </c>
      <c r="AB39" s="7">
        <v>0</v>
      </c>
      <c r="AC39" s="14">
        <v>6.454545454545454</v>
      </c>
    </row>
    <row r="40" spans="1:29" ht="15">
      <c r="A40" s="7">
        <v>29</v>
      </c>
      <c r="B40" s="6" t="s">
        <v>265</v>
      </c>
      <c r="C40" s="8" t="s">
        <v>1</v>
      </c>
      <c r="D40" s="8">
        <v>3</v>
      </c>
      <c r="E40" s="8">
        <f t="shared" si="9"/>
        <v>6</v>
      </c>
      <c r="F40" s="8" t="s">
        <v>1</v>
      </c>
      <c r="G40" s="8">
        <v>3</v>
      </c>
      <c r="H40" s="8">
        <f t="shared" si="10"/>
        <v>6</v>
      </c>
      <c r="I40" s="8" t="s">
        <v>120</v>
      </c>
      <c r="J40" s="8">
        <v>0</v>
      </c>
      <c r="K40" s="8">
        <f t="shared" si="17"/>
        <v>0</v>
      </c>
      <c r="L40" s="8" t="s">
        <v>1</v>
      </c>
      <c r="M40" s="8">
        <v>3</v>
      </c>
      <c r="N40" s="8">
        <f t="shared" si="12"/>
        <v>6</v>
      </c>
      <c r="O40" s="8" t="s">
        <v>1</v>
      </c>
      <c r="P40" s="8">
        <v>3</v>
      </c>
      <c r="Q40" s="8">
        <f t="shared" si="18"/>
        <v>6</v>
      </c>
      <c r="R40" s="8" t="s">
        <v>128</v>
      </c>
      <c r="S40" s="8">
        <v>3</v>
      </c>
      <c r="T40" s="8">
        <f t="shared" si="19"/>
        <v>5</v>
      </c>
      <c r="U40" s="8" t="s">
        <v>133</v>
      </c>
      <c r="V40" s="8">
        <v>2</v>
      </c>
      <c r="W40" s="8">
        <f t="shared" si="15"/>
        <v>9</v>
      </c>
      <c r="X40" s="8" t="s">
        <v>133</v>
      </c>
      <c r="Y40" s="8">
        <v>2</v>
      </c>
      <c r="Z40" s="8">
        <f t="shared" si="16"/>
        <v>9</v>
      </c>
      <c r="AA40" s="3">
        <f t="shared" si="8"/>
        <v>19</v>
      </c>
      <c r="AB40" s="7">
        <v>1</v>
      </c>
      <c r="AC40" s="14">
        <v>6.473684210526316</v>
      </c>
    </row>
    <row r="41" spans="1:29" ht="15">
      <c r="A41" s="7">
        <v>30</v>
      </c>
      <c r="B41" s="6" t="s">
        <v>266</v>
      </c>
      <c r="C41" s="8" t="s">
        <v>1</v>
      </c>
      <c r="D41" s="8">
        <v>3</v>
      </c>
      <c r="E41" s="8">
        <f t="shared" si="9"/>
        <v>6</v>
      </c>
      <c r="F41" s="8" t="s">
        <v>130</v>
      </c>
      <c r="G41" s="8">
        <v>3</v>
      </c>
      <c r="H41" s="8">
        <f t="shared" si="10"/>
        <v>7</v>
      </c>
      <c r="I41" s="8" t="s">
        <v>129</v>
      </c>
      <c r="J41" s="8">
        <v>3</v>
      </c>
      <c r="K41" s="8">
        <f t="shared" si="17"/>
        <v>8</v>
      </c>
      <c r="L41" s="8" t="s">
        <v>1</v>
      </c>
      <c r="M41" s="8">
        <v>3</v>
      </c>
      <c r="N41" s="8">
        <f t="shared" si="12"/>
        <v>6</v>
      </c>
      <c r="O41" s="8" t="s">
        <v>129</v>
      </c>
      <c r="P41" s="8">
        <v>3</v>
      </c>
      <c r="Q41" s="8">
        <f t="shared" si="18"/>
        <v>8</v>
      </c>
      <c r="R41" s="8" t="s">
        <v>120</v>
      </c>
      <c r="S41" s="8">
        <v>0</v>
      </c>
      <c r="T41" s="8">
        <f t="shared" si="19"/>
        <v>0</v>
      </c>
      <c r="U41" s="8" t="s">
        <v>131</v>
      </c>
      <c r="V41" s="8">
        <v>2</v>
      </c>
      <c r="W41" s="8">
        <f t="shared" si="15"/>
        <v>10</v>
      </c>
      <c r="X41" s="8" t="s">
        <v>131</v>
      </c>
      <c r="Y41" s="8">
        <v>2</v>
      </c>
      <c r="Z41" s="8">
        <f t="shared" si="16"/>
        <v>10</v>
      </c>
      <c r="AA41" s="3">
        <f t="shared" si="8"/>
        <v>19</v>
      </c>
      <c r="AB41" s="7">
        <v>1</v>
      </c>
      <c r="AC41" s="14">
        <v>7.631578947368421</v>
      </c>
    </row>
    <row r="42" spans="1:29" ht="15">
      <c r="A42" s="7">
        <v>31</v>
      </c>
      <c r="B42" s="6" t="s">
        <v>267</v>
      </c>
      <c r="C42" s="8" t="s">
        <v>130</v>
      </c>
      <c r="D42" s="8">
        <v>3</v>
      </c>
      <c r="E42" s="8">
        <f t="shared" si="9"/>
        <v>7</v>
      </c>
      <c r="F42" s="8" t="s">
        <v>129</v>
      </c>
      <c r="G42" s="8">
        <v>3</v>
      </c>
      <c r="H42" s="8">
        <f t="shared" si="10"/>
        <v>8</v>
      </c>
      <c r="I42" s="8" t="s">
        <v>129</v>
      </c>
      <c r="J42" s="8">
        <v>3</v>
      </c>
      <c r="K42" s="8">
        <f t="shared" si="17"/>
        <v>8</v>
      </c>
      <c r="L42" s="8" t="s">
        <v>129</v>
      </c>
      <c r="M42" s="8">
        <v>3</v>
      </c>
      <c r="N42" s="8">
        <f t="shared" si="12"/>
        <v>8</v>
      </c>
      <c r="O42" s="8" t="s">
        <v>129</v>
      </c>
      <c r="P42" s="8">
        <v>3</v>
      </c>
      <c r="Q42" s="8">
        <f t="shared" si="18"/>
        <v>8</v>
      </c>
      <c r="R42" s="8" t="s">
        <v>1</v>
      </c>
      <c r="S42" s="8">
        <v>3</v>
      </c>
      <c r="T42" s="8">
        <f t="shared" si="19"/>
        <v>6</v>
      </c>
      <c r="U42" s="8" t="s">
        <v>131</v>
      </c>
      <c r="V42" s="8">
        <v>2</v>
      </c>
      <c r="W42" s="8">
        <f t="shared" si="15"/>
        <v>10</v>
      </c>
      <c r="X42" s="8" t="s">
        <v>131</v>
      </c>
      <c r="Y42" s="8">
        <v>2</v>
      </c>
      <c r="Z42" s="8">
        <f t="shared" si="16"/>
        <v>10</v>
      </c>
      <c r="AA42" s="3">
        <f t="shared" si="8"/>
        <v>22</v>
      </c>
      <c r="AB42" s="7">
        <v>0</v>
      </c>
      <c r="AC42" s="14">
        <v>7.954545454545454</v>
      </c>
    </row>
    <row r="43" spans="1:29" ht="15">
      <c r="A43" s="7">
        <v>32</v>
      </c>
      <c r="B43" s="6" t="s">
        <v>268</v>
      </c>
      <c r="C43" s="8" t="s">
        <v>1</v>
      </c>
      <c r="D43" s="8">
        <v>3</v>
      </c>
      <c r="E43" s="8">
        <f t="shared" si="9"/>
        <v>6</v>
      </c>
      <c r="F43" s="8" t="s">
        <v>1</v>
      </c>
      <c r="G43" s="8">
        <v>3</v>
      </c>
      <c r="H43" s="8">
        <f t="shared" si="10"/>
        <v>6</v>
      </c>
      <c r="I43" s="8" t="s">
        <v>1</v>
      </c>
      <c r="J43" s="8">
        <v>3</v>
      </c>
      <c r="K43" s="8">
        <f t="shared" si="17"/>
        <v>6</v>
      </c>
      <c r="L43" s="8" t="s">
        <v>1</v>
      </c>
      <c r="M43" s="8">
        <v>3</v>
      </c>
      <c r="N43" s="8">
        <f t="shared" si="12"/>
        <v>6</v>
      </c>
      <c r="O43" s="8" t="s">
        <v>1</v>
      </c>
      <c r="P43" s="8">
        <v>3</v>
      </c>
      <c r="Q43" s="8">
        <f t="shared" si="18"/>
        <v>6</v>
      </c>
      <c r="R43" s="8" t="s">
        <v>1</v>
      </c>
      <c r="S43" s="8">
        <v>3</v>
      </c>
      <c r="T43" s="8">
        <f t="shared" si="19"/>
        <v>6</v>
      </c>
      <c r="U43" s="8" t="s">
        <v>131</v>
      </c>
      <c r="V43" s="8">
        <v>2</v>
      </c>
      <c r="W43" s="8">
        <f t="shared" si="15"/>
        <v>10</v>
      </c>
      <c r="X43" s="8" t="s">
        <v>131</v>
      </c>
      <c r="Y43" s="8">
        <v>2</v>
      </c>
      <c r="Z43" s="8">
        <f t="shared" si="16"/>
        <v>10</v>
      </c>
      <c r="AA43" s="3">
        <f t="shared" si="8"/>
        <v>22</v>
      </c>
      <c r="AB43" s="7">
        <v>0</v>
      </c>
      <c r="AC43" s="14">
        <v>6.7272727272727275</v>
      </c>
    </row>
    <row r="44" spans="1:29" ht="15">
      <c r="A44" s="7">
        <v>33</v>
      </c>
      <c r="B44" s="6" t="s">
        <v>269</v>
      </c>
      <c r="C44" s="8" t="s">
        <v>120</v>
      </c>
      <c r="D44" s="8">
        <v>0</v>
      </c>
      <c r="E44" s="8">
        <f t="shared" si="9"/>
        <v>0</v>
      </c>
      <c r="F44" s="8" t="s">
        <v>1</v>
      </c>
      <c r="G44" s="8">
        <v>3</v>
      </c>
      <c r="H44" s="8">
        <f t="shared" si="10"/>
        <v>6</v>
      </c>
      <c r="I44" s="8" t="s">
        <v>120</v>
      </c>
      <c r="J44" s="8">
        <v>0</v>
      </c>
      <c r="K44" s="8">
        <f t="shared" si="17"/>
        <v>0</v>
      </c>
      <c r="L44" s="8" t="s">
        <v>128</v>
      </c>
      <c r="M44" s="8">
        <v>3</v>
      </c>
      <c r="N44" s="8">
        <f t="shared" si="12"/>
        <v>5</v>
      </c>
      <c r="O44" s="8" t="s">
        <v>120</v>
      </c>
      <c r="P44" s="8">
        <v>0</v>
      </c>
      <c r="Q44" s="8">
        <f t="shared" si="18"/>
        <v>0</v>
      </c>
      <c r="R44" s="8" t="s">
        <v>128</v>
      </c>
      <c r="S44" s="8">
        <v>3</v>
      </c>
      <c r="T44" s="8">
        <f t="shared" si="19"/>
        <v>5</v>
      </c>
      <c r="U44" s="8" t="s">
        <v>131</v>
      </c>
      <c r="V44" s="8">
        <v>2</v>
      </c>
      <c r="W44" s="8">
        <f t="shared" si="15"/>
        <v>10</v>
      </c>
      <c r="X44" s="8" t="s">
        <v>131</v>
      </c>
      <c r="Y44" s="8">
        <v>2</v>
      </c>
      <c r="Z44" s="8">
        <f t="shared" si="16"/>
        <v>10</v>
      </c>
      <c r="AA44" s="3">
        <f t="shared" si="8"/>
        <v>13</v>
      </c>
      <c r="AB44" s="7">
        <v>3</v>
      </c>
      <c r="AC44" s="14">
        <v>6.769230769230769</v>
      </c>
    </row>
    <row r="45" spans="1:29" ht="15">
      <c r="A45" s="7">
        <v>34</v>
      </c>
      <c r="B45" s="6" t="s">
        <v>270</v>
      </c>
      <c r="C45" s="8" t="s">
        <v>120</v>
      </c>
      <c r="D45" s="8">
        <v>0</v>
      </c>
      <c r="E45" s="8">
        <f t="shared" si="9"/>
        <v>0</v>
      </c>
      <c r="F45" s="8" t="s">
        <v>120</v>
      </c>
      <c r="G45" s="8">
        <v>0</v>
      </c>
      <c r="H45" s="8">
        <f t="shared" si="10"/>
        <v>0</v>
      </c>
      <c r="I45" s="8" t="s">
        <v>128</v>
      </c>
      <c r="J45" s="8">
        <v>3</v>
      </c>
      <c r="K45" s="8">
        <f t="shared" si="17"/>
        <v>5</v>
      </c>
      <c r="L45" s="8" t="s">
        <v>120</v>
      </c>
      <c r="M45" s="8">
        <v>0</v>
      </c>
      <c r="N45" s="8">
        <f t="shared" si="12"/>
        <v>0</v>
      </c>
      <c r="O45" s="8" t="s">
        <v>120</v>
      </c>
      <c r="P45" s="8">
        <v>0</v>
      </c>
      <c r="Q45" s="8">
        <f t="shared" si="18"/>
        <v>0</v>
      </c>
      <c r="R45" s="8" t="s">
        <v>120</v>
      </c>
      <c r="S45" s="8">
        <v>0</v>
      </c>
      <c r="T45" s="8">
        <f t="shared" si="19"/>
        <v>0</v>
      </c>
      <c r="U45" s="8" t="s">
        <v>1</v>
      </c>
      <c r="V45" s="8">
        <v>2</v>
      </c>
      <c r="W45" s="8">
        <f t="shared" si="15"/>
        <v>6</v>
      </c>
      <c r="X45" s="8" t="s">
        <v>129</v>
      </c>
      <c r="Y45" s="8">
        <v>2</v>
      </c>
      <c r="Z45" s="8">
        <f t="shared" si="16"/>
        <v>8</v>
      </c>
      <c r="AA45" s="3">
        <f t="shared" si="8"/>
        <v>7</v>
      </c>
      <c r="AB45" s="7">
        <v>5</v>
      </c>
      <c r="AC45" s="14">
        <v>6.142857142857143</v>
      </c>
    </row>
    <row r="46" spans="1:29" ht="15">
      <c r="A46" s="7">
        <v>35</v>
      </c>
      <c r="B46" s="6" t="s">
        <v>271</v>
      </c>
      <c r="C46" s="8" t="s">
        <v>128</v>
      </c>
      <c r="D46" s="8">
        <v>3</v>
      </c>
      <c r="E46" s="8">
        <f t="shared" si="9"/>
        <v>5</v>
      </c>
      <c r="F46" s="8" t="s">
        <v>120</v>
      </c>
      <c r="G46" s="8">
        <v>0</v>
      </c>
      <c r="H46" s="8">
        <f t="shared" si="10"/>
        <v>0</v>
      </c>
      <c r="I46" s="8" t="s">
        <v>130</v>
      </c>
      <c r="J46" s="8">
        <v>3</v>
      </c>
      <c r="K46" s="8">
        <f t="shared" si="17"/>
        <v>7</v>
      </c>
      <c r="L46" s="8" t="s">
        <v>128</v>
      </c>
      <c r="M46" s="8">
        <v>3</v>
      </c>
      <c r="N46" s="8">
        <f t="shared" si="12"/>
        <v>5</v>
      </c>
      <c r="O46" s="8" t="s">
        <v>1</v>
      </c>
      <c r="P46" s="8">
        <v>3</v>
      </c>
      <c r="Q46" s="8">
        <f t="shared" si="18"/>
        <v>6</v>
      </c>
      <c r="R46" s="8" t="s">
        <v>128</v>
      </c>
      <c r="S46" s="8">
        <v>3</v>
      </c>
      <c r="T46" s="8">
        <f t="shared" si="19"/>
        <v>5</v>
      </c>
      <c r="U46" s="8" t="s">
        <v>129</v>
      </c>
      <c r="V46" s="8">
        <v>2</v>
      </c>
      <c r="W46" s="8">
        <f t="shared" si="15"/>
        <v>8</v>
      </c>
      <c r="X46" s="8" t="s">
        <v>133</v>
      </c>
      <c r="Y46" s="8">
        <v>2</v>
      </c>
      <c r="Z46" s="8">
        <f t="shared" si="16"/>
        <v>9</v>
      </c>
      <c r="AA46" s="3">
        <f t="shared" si="8"/>
        <v>19</v>
      </c>
      <c r="AB46" s="7">
        <v>1</v>
      </c>
      <c r="AC46" s="14">
        <v>6.2105263157894735</v>
      </c>
    </row>
    <row r="47" spans="1:29" ht="15">
      <c r="A47" s="7">
        <v>36</v>
      </c>
      <c r="B47" s="6" t="s">
        <v>272</v>
      </c>
      <c r="C47" s="8" t="s">
        <v>1</v>
      </c>
      <c r="D47" s="8">
        <v>3</v>
      </c>
      <c r="E47" s="8">
        <f t="shared" si="9"/>
        <v>6</v>
      </c>
      <c r="F47" s="8" t="s">
        <v>1</v>
      </c>
      <c r="G47" s="8">
        <v>3</v>
      </c>
      <c r="H47" s="8">
        <f t="shared" si="10"/>
        <v>6</v>
      </c>
      <c r="I47" s="8" t="s">
        <v>130</v>
      </c>
      <c r="J47" s="8">
        <v>3</v>
      </c>
      <c r="K47" s="8">
        <f t="shared" si="17"/>
        <v>7</v>
      </c>
      <c r="L47" s="8" t="s">
        <v>128</v>
      </c>
      <c r="M47" s="8">
        <v>3</v>
      </c>
      <c r="N47" s="8">
        <f t="shared" si="12"/>
        <v>5</v>
      </c>
      <c r="O47" s="8" t="s">
        <v>130</v>
      </c>
      <c r="P47" s="8">
        <v>3</v>
      </c>
      <c r="Q47" s="8">
        <f t="shared" si="18"/>
        <v>7</v>
      </c>
      <c r="R47" s="8" t="s">
        <v>1</v>
      </c>
      <c r="S47" s="8">
        <v>3</v>
      </c>
      <c r="T47" s="8">
        <f t="shared" si="19"/>
        <v>6</v>
      </c>
      <c r="U47" s="8" t="s">
        <v>131</v>
      </c>
      <c r="V47" s="8">
        <v>2</v>
      </c>
      <c r="W47" s="8">
        <f t="shared" si="15"/>
        <v>10</v>
      </c>
      <c r="X47" s="8" t="s">
        <v>131</v>
      </c>
      <c r="Y47" s="8">
        <v>2</v>
      </c>
      <c r="Z47" s="8">
        <f t="shared" si="16"/>
        <v>10</v>
      </c>
      <c r="AA47" s="3">
        <f t="shared" si="8"/>
        <v>22</v>
      </c>
      <c r="AB47" s="7">
        <v>0</v>
      </c>
      <c r="AC47" s="14">
        <v>6.863636363636363</v>
      </c>
    </row>
    <row r="48" spans="1:29" ht="15">
      <c r="A48" s="7">
        <v>37</v>
      </c>
      <c r="B48" s="6" t="s">
        <v>273</v>
      </c>
      <c r="C48" s="8" t="s">
        <v>120</v>
      </c>
      <c r="D48" s="8">
        <v>0</v>
      </c>
      <c r="E48" s="8">
        <f t="shared" si="9"/>
        <v>0</v>
      </c>
      <c r="F48" s="8" t="s">
        <v>120</v>
      </c>
      <c r="G48" s="8">
        <v>0</v>
      </c>
      <c r="H48" s="8">
        <f t="shared" si="10"/>
        <v>0</v>
      </c>
      <c r="I48" s="8" t="s">
        <v>120</v>
      </c>
      <c r="J48" s="8">
        <v>0</v>
      </c>
      <c r="K48" s="8">
        <f t="shared" si="17"/>
        <v>0</v>
      </c>
      <c r="L48" s="8" t="s">
        <v>120</v>
      </c>
      <c r="M48" s="8">
        <v>0</v>
      </c>
      <c r="N48" s="8">
        <f t="shared" si="12"/>
        <v>0</v>
      </c>
      <c r="O48" s="8" t="s">
        <v>120</v>
      </c>
      <c r="P48" s="8">
        <v>0</v>
      </c>
      <c r="Q48" s="8">
        <f t="shared" si="18"/>
        <v>0</v>
      </c>
      <c r="R48" s="8" t="s">
        <v>120</v>
      </c>
      <c r="S48" s="8">
        <v>0</v>
      </c>
      <c r="T48" s="8">
        <f t="shared" si="19"/>
        <v>0</v>
      </c>
      <c r="U48" s="8" t="s">
        <v>1</v>
      </c>
      <c r="V48" s="8">
        <v>2</v>
      </c>
      <c r="W48" s="8">
        <f t="shared" si="15"/>
        <v>6</v>
      </c>
      <c r="X48" s="8" t="s">
        <v>129</v>
      </c>
      <c r="Y48" s="8">
        <v>2</v>
      </c>
      <c r="Z48" s="8">
        <f t="shared" si="16"/>
        <v>8</v>
      </c>
      <c r="AA48" s="3">
        <f t="shared" si="8"/>
        <v>4</v>
      </c>
      <c r="AB48" s="7">
        <v>6</v>
      </c>
      <c r="AC48" s="14">
        <v>7</v>
      </c>
    </row>
    <row r="49" spans="1:29" ht="15">
      <c r="A49" s="7">
        <v>38</v>
      </c>
      <c r="B49" s="6" t="s">
        <v>274</v>
      </c>
      <c r="C49" s="8" t="s">
        <v>1</v>
      </c>
      <c r="D49" s="8">
        <v>3</v>
      </c>
      <c r="E49" s="8">
        <f t="shared" si="9"/>
        <v>6</v>
      </c>
      <c r="F49" s="8" t="s">
        <v>120</v>
      </c>
      <c r="G49" s="8">
        <v>0</v>
      </c>
      <c r="H49" s="8">
        <f t="shared" si="10"/>
        <v>0</v>
      </c>
      <c r="I49" s="8" t="s">
        <v>128</v>
      </c>
      <c r="J49" s="8">
        <v>3</v>
      </c>
      <c r="K49" s="8">
        <f t="shared" si="17"/>
        <v>5</v>
      </c>
      <c r="L49" s="8" t="s">
        <v>1</v>
      </c>
      <c r="M49" s="8">
        <v>3</v>
      </c>
      <c r="N49" s="8">
        <f t="shared" si="12"/>
        <v>6</v>
      </c>
      <c r="O49" s="8" t="s">
        <v>120</v>
      </c>
      <c r="P49" s="8">
        <v>0</v>
      </c>
      <c r="Q49" s="8">
        <f t="shared" si="18"/>
        <v>0</v>
      </c>
      <c r="R49" s="8" t="s">
        <v>128</v>
      </c>
      <c r="S49" s="8">
        <v>3</v>
      </c>
      <c r="T49" s="8">
        <f t="shared" si="19"/>
        <v>5</v>
      </c>
      <c r="U49" s="8" t="s">
        <v>130</v>
      </c>
      <c r="V49" s="8">
        <v>2</v>
      </c>
      <c r="W49" s="8">
        <f t="shared" si="15"/>
        <v>7</v>
      </c>
      <c r="X49" s="8" t="s">
        <v>129</v>
      </c>
      <c r="Y49" s="8">
        <v>2</v>
      </c>
      <c r="Z49" s="8">
        <f t="shared" si="16"/>
        <v>8</v>
      </c>
      <c r="AA49" s="3">
        <f t="shared" si="8"/>
        <v>16</v>
      </c>
      <c r="AB49" s="7">
        <v>2</v>
      </c>
      <c r="AC49" s="14">
        <v>6</v>
      </c>
    </row>
    <row r="50" spans="1:29" ht="15">
      <c r="A50" s="7">
        <v>39</v>
      </c>
      <c r="B50" s="6" t="s">
        <v>275</v>
      </c>
      <c r="C50" s="8" t="s">
        <v>120</v>
      </c>
      <c r="D50" s="8">
        <v>0</v>
      </c>
      <c r="E50" s="8">
        <f t="shared" si="9"/>
        <v>0</v>
      </c>
      <c r="F50" s="8" t="s">
        <v>120</v>
      </c>
      <c r="G50" s="8">
        <v>0</v>
      </c>
      <c r="H50" s="8">
        <f t="shared" si="10"/>
        <v>0</v>
      </c>
      <c r="I50" s="8" t="s">
        <v>128</v>
      </c>
      <c r="J50" s="8">
        <v>3</v>
      </c>
      <c r="K50" s="8">
        <f t="shared" si="17"/>
        <v>5</v>
      </c>
      <c r="L50" s="8" t="s">
        <v>120</v>
      </c>
      <c r="M50" s="8">
        <v>0</v>
      </c>
      <c r="N50" s="8">
        <f t="shared" si="12"/>
        <v>0</v>
      </c>
      <c r="O50" s="8" t="s">
        <v>120</v>
      </c>
      <c r="P50" s="8">
        <v>0</v>
      </c>
      <c r="Q50" s="8">
        <f t="shared" si="18"/>
        <v>0</v>
      </c>
      <c r="R50" s="8" t="s">
        <v>120</v>
      </c>
      <c r="S50" s="8">
        <v>0</v>
      </c>
      <c r="T50" s="8">
        <f t="shared" si="19"/>
        <v>0</v>
      </c>
      <c r="U50" s="8" t="s">
        <v>130</v>
      </c>
      <c r="V50" s="8">
        <v>2</v>
      </c>
      <c r="W50" s="8">
        <f t="shared" si="15"/>
        <v>7</v>
      </c>
      <c r="X50" s="8" t="s">
        <v>133</v>
      </c>
      <c r="Y50" s="8">
        <v>2</v>
      </c>
      <c r="Z50" s="8">
        <f t="shared" si="16"/>
        <v>9</v>
      </c>
      <c r="AA50" s="3">
        <f t="shared" si="8"/>
        <v>7</v>
      </c>
      <c r="AB50" s="7">
        <v>5</v>
      </c>
      <c r="AC50" s="14">
        <v>6.714285714285714</v>
      </c>
    </row>
    <row r="51" spans="1:29" ht="15">
      <c r="A51" s="7">
        <v>40</v>
      </c>
      <c r="B51" s="6" t="s">
        <v>276</v>
      </c>
      <c r="C51" s="8" t="s">
        <v>130</v>
      </c>
      <c r="D51" s="8">
        <v>3</v>
      </c>
      <c r="E51" s="8">
        <f t="shared" si="9"/>
        <v>7</v>
      </c>
      <c r="F51" s="8" t="s">
        <v>129</v>
      </c>
      <c r="G51" s="8">
        <v>3</v>
      </c>
      <c r="H51" s="8">
        <f t="shared" si="10"/>
        <v>8</v>
      </c>
      <c r="I51" s="8" t="s">
        <v>130</v>
      </c>
      <c r="J51" s="8">
        <v>3</v>
      </c>
      <c r="K51" s="8">
        <f t="shared" si="17"/>
        <v>7</v>
      </c>
      <c r="L51" s="8" t="s">
        <v>1</v>
      </c>
      <c r="M51" s="8">
        <v>3</v>
      </c>
      <c r="N51" s="8">
        <f t="shared" si="12"/>
        <v>6</v>
      </c>
      <c r="O51" s="8" t="s">
        <v>129</v>
      </c>
      <c r="P51" s="8">
        <v>3</v>
      </c>
      <c r="Q51" s="8">
        <f t="shared" si="18"/>
        <v>8</v>
      </c>
      <c r="R51" s="8" t="s">
        <v>128</v>
      </c>
      <c r="S51" s="8">
        <v>3</v>
      </c>
      <c r="T51" s="8">
        <f t="shared" si="19"/>
        <v>5</v>
      </c>
      <c r="U51" s="8" t="s">
        <v>131</v>
      </c>
      <c r="V51" s="8">
        <v>2</v>
      </c>
      <c r="W51" s="8">
        <f t="shared" si="15"/>
        <v>10</v>
      </c>
      <c r="X51" s="8" t="s">
        <v>131</v>
      </c>
      <c r="Y51" s="8">
        <v>2</v>
      </c>
      <c r="Z51" s="8">
        <f t="shared" si="16"/>
        <v>10</v>
      </c>
      <c r="AA51" s="3">
        <f t="shared" si="8"/>
        <v>22</v>
      </c>
      <c r="AB51" s="7">
        <v>0</v>
      </c>
      <c r="AC51" s="14">
        <v>7.409090909090909</v>
      </c>
    </row>
  </sheetData>
  <sheetProtection/>
  <mergeCells count="17">
    <mergeCell ref="AC10:AC11"/>
    <mergeCell ref="C10:E10"/>
    <mergeCell ref="F10:H10"/>
    <mergeCell ref="I10:K10"/>
    <mergeCell ref="L10:N10"/>
    <mergeCell ref="O10:Q10"/>
    <mergeCell ref="R10:T10"/>
    <mergeCell ref="U10:W10"/>
    <mergeCell ref="X10:Z10"/>
    <mergeCell ref="AA10:AA11"/>
    <mergeCell ref="A6:AB6"/>
    <mergeCell ref="A7:AB7"/>
    <mergeCell ref="A8:AB8"/>
    <mergeCell ref="A9:AB9"/>
    <mergeCell ref="A10:A11"/>
    <mergeCell ref="B10:B11"/>
    <mergeCell ref="AB10:AB11"/>
  </mergeCells>
  <printOptions/>
  <pageMargins left="0.7" right="0.7" top="0.75" bottom="0.75" header="0.3" footer="0.3"/>
  <pageSetup horizontalDpi="600" verticalDpi="600" orientation="landscape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AC46"/>
  <sheetViews>
    <sheetView zoomScalePageLayoutView="0" workbookViewId="0" topLeftCell="A1">
      <selection activeCell="AF10" sqref="AF10"/>
    </sheetView>
  </sheetViews>
  <sheetFormatPr defaultColWidth="9.140625" defaultRowHeight="15"/>
  <cols>
    <col min="1" max="1" width="5.28125" style="0" bestFit="1" customWidth="1"/>
    <col min="2" max="2" width="11.8515625" style="0" bestFit="1" customWidth="1"/>
    <col min="3" max="26" width="3.57421875" style="0" customWidth="1"/>
    <col min="27" max="27" width="7.421875" style="0" bestFit="1" customWidth="1"/>
    <col min="28" max="28" width="6.57421875" style="0" bestFit="1" customWidth="1"/>
    <col min="29" max="29" width="8.00390625" style="0" bestFit="1" customWidth="1"/>
  </cols>
  <sheetData>
    <row r="6" spans="1:28" ht="15.75">
      <c r="A6" s="60" t="s">
        <v>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</row>
    <row r="7" spans="1:28" ht="15.75">
      <c r="A7" s="60" t="s">
        <v>11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</row>
    <row r="8" spans="1:28" ht="17.25">
      <c r="A8" s="61" t="s">
        <v>41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</row>
    <row r="9" spans="1:28" ht="17.25">
      <c r="A9" s="61" t="s">
        <v>42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</row>
    <row r="10" spans="1:29" ht="60.75" customHeight="1">
      <c r="A10" s="62" t="s">
        <v>4</v>
      </c>
      <c r="B10" s="62" t="s">
        <v>5</v>
      </c>
      <c r="C10" s="65" t="s">
        <v>101</v>
      </c>
      <c r="D10" s="66"/>
      <c r="E10" s="67"/>
      <c r="F10" s="65" t="s">
        <v>103</v>
      </c>
      <c r="G10" s="66"/>
      <c r="H10" s="67"/>
      <c r="I10" s="65" t="s">
        <v>105</v>
      </c>
      <c r="J10" s="66"/>
      <c r="K10" s="67"/>
      <c r="L10" s="65" t="s">
        <v>107</v>
      </c>
      <c r="M10" s="66"/>
      <c r="N10" s="67"/>
      <c r="O10" s="65" t="s">
        <v>109</v>
      </c>
      <c r="P10" s="66"/>
      <c r="Q10" s="67"/>
      <c r="R10" s="65" t="s">
        <v>111</v>
      </c>
      <c r="S10" s="66"/>
      <c r="T10" s="67"/>
      <c r="U10" s="65" t="s">
        <v>404</v>
      </c>
      <c r="V10" s="66"/>
      <c r="W10" s="67"/>
      <c r="X10" s="65" t="s">
        <v>237</v>
      </c>
      <c r="Y10" s="66"/>
      <c r="Z10" s="67"/>
      <c r="AA10" s="63" t="s">
        <v>0</v>
      </c>
      <c r="AB10" s="63" t="s">
        <v>6</v>
      </c>
      <c r="AC10" s="63" t="s">
        <v>420</v>
      </c>
    </row>
    <row r="11" spans="1:29" ht="15">
      <c r="A11" s="62"/>
      <c r="B11" s="62"/>
      <c r="C11" s="2" t="s">
        <v>8</v>
      </c>
      <c r="D11" s="2" t="s">
        <v>1</v>
      </c>
      <c r="E11" s="32" t="s">
        <v>40</v>
      </c>
      <c r="F11" s="2" t="s">
        <v>8</v>
      </c>
      <c r="G11" s="2" t="s">
        <v>1</v>
      </c>
      <c r="H11" s="32" t="s">
        <v>40</v>
      </c>
      <c r="I11" s="2" t="s">
        <v>8</v>
      </c>
      <c r="J11" s="2" t="s">
        <v>1</v>
      </c>
      <c r="K11" s="32" t="s">
        <v>40</v>
      </c>
      <c r="L11" s="2" t="s">
        <v>8</v>
      </c>
      <c r="M11" s="2" t="s">
        <v>1</v>
      </c>
      <c r="N11" s="32" t="s">
        <v>40</v>
      </c>
      <c r="O11" s="2" t="s">
        <v>8</v>
      </c>
      <c r="P11" s="2" t="s">
        <v>1</v>
      </c>
      <c r="Q11" s="32" t="s">
        <v>40</v>
      </c>
      <c r="R11" s="2" t="s">
        <v>8</v>
      </c>
      <c r="S11" s="2" t="s">
        <v>1</v>
      </c>
      <c r="T11" s="32" t="s">
        <v>40</v>
      </c>
      <c r="U11" s="2" t="s">
        <v>8</v>
      </c>
      <c r="V11" s="2" t="s">
        <v>1</v>
      </c>
      <c r="W11" s="32" t="s">
        <v>40</v>
      </c>
      <c r="X11" s="2" t="s">
        <v>8</v>
      </c>
      <c r="Y11" s="2" t="s">
        <v>1</v>
      </c>
      <c r="Z11" s="32" t="s">
        <v>40</v>
      </c>
      <c r="AA11" s="64"/>
      <c r="AB11" s="64"/>
      <c r="AC11" s="64"/>
    </row>
    <row r="12" spans="1:29" ht="15">
      <c r="A12" s="9">
        <v>1</v>
      </c>
      <c r="B12" s="8" t="s">
        <v>277</v>
      </c>
      <c r="C12" s="8" t="s">
        <v>120</v>
      </c>
      <c r="D12" s="8">
        <v>0</v>
      </c>
      <c r="E12" s="8">
        <f aca="true" t="shared" si="0" ref="E12:E46">IF(C12="C",6,IF(C12="B",7,IF(C12="D",5,IF(C12="A",8,IF(C12="S",9,IF(C12="O",10,IF(C12="F",0)))))))</f>
        <v>0</v>
      </c>
      <c r="F12" s="8" t="s">
        <v>120</v>
      </c>
      <c r="G12" s="8">
        <v>0</v>
      </c>
      <c r="H12" s="8">
        <f aca="true" t="shared" si="1" ref="H12:H46">IF(F12="C",6,IF(F12="B",7,IF(F12="D",5,IF(F12="A",8,IF(F12="S",9,IF(F12="O",10,IF(F12="F",0)))))))</f>
        <v>0</v>
      </c>
      <c r="I12" s="8" t="s">
        <v>120</v>
      </c>
      <c r="J12" s="8">
        <v>0</v>
      </c>
      <c r="K12" s="8">
        <f aca="true" t="shared" si="2" ref="K12:K46">IF(I12="C",6,IF(I12="B",7,IF(I12="D",5,IF(I12="A",8,IF(I12="S",9,IF(I12="O",10,IF(I12="F",0)))))))</f>
        <v>0</v>
      </c>
      <c r="L12" s="8" t="s">
        <v>128</v>
      </c>
      <c r="M12" s="8">
        <v>3</v>
      </c>
      <c r="N12" s="8">
        <f aca="true" t="shared" si="3" ref="N12:N46">IF(L12="C",6,IF(L12="B",7,IF(L12="D",5,IF(L12="A",8,IF(L12="S",9,IF(L12="O",10,IF(L12="F",0)))))))</f>
        <v>5</v>
      </c>
      <c r="O12" s="8" t="s">
        <v>1</v>
      </c>
      <c r="P12" s="8">
        <v>3</v>
      </c>
      <c r="Q12" s="8">
        <f aca="true" t="shared" si="4" ref="Q12:Q46">IF(O12="C",6,IF(O12="B",7,IF(O12="D",5,IF(O12="A",8,IF(O12="S",9,IF(O12="O",10,IF(O12="F",0)))))))</f>
        <v>6</v>
      </c>
      <c r="R12" s="8" t="s">
        <v>120</v>
      </c>
      <c r="S12" s="8">
        <v>0</v>
      </c>
      <c r="T12" s="8">
        <f aca="true" t="shared" si="5" ref="T12:T35">IF(R12="C",6,IF(R12="B",7,IF(R12="D",5,IF(R12="A",8,IF(R12="S",9,IF(R12="O",10,IF(R12="F",0)))))))</f>
        <v>0</v>
      </c>
      <c r="U12" s="8" t="s">
        <v>133</v>
      </c>
      <c r="V12" s="8">
        <v>2</v>
      </c>
      <c r="W12" s="8">
        <f aca="true" t="shared" si="6" ref="W12:W46">IF(U12="C",6,IF(U12="B",7,IF(U12="D",5,IF(U12="A",8,IF(U12="S",9,IF(U12="O",10,IF(U12="F",0)))))))</f>
        <v>9</v>
      </c>
      <c r="X12" s="8" t="s">
        <v>133</v>
      </c>
      <c r="Y12" s="8">
        <v>2</v>
      </c>
      <c r="Z12" s="8">
        <f aca="true" t="shared" si="7" ref="Z12:Z46">IF(X12="C",6,IF(X12="B",7,IF(X12="D",5,IF(X12="A",8,IF(X12="S",9,IF(X12="O",10,IF(X12="F",0)))))))</f>
        <v>9</v>
      </c>
      <c r="AA12" s="3">
        <f aca="true" t="shared" si="8" ref="AA12:AA46">SUM(D12,G12,J12,M12,P12,S12,V12,Y12)</f>
        <v>10</v>
      </c>
      <c r="AB12" s="7">
        <v>4</v>
      </c>
      <c r="AC12" s="14">
        <v>6.9</v>
      </c>
    </row>
    <row r="13" spans="1:29" ht="15">
      <c r="A13" s="9">
        <v>2</v>
      </c>
      <c r="B13" s="8" t="s">
        <v>278</v>
      </c>
      <c r="C13" s="8" t="s">
        <v>130</v>
      </c>
      <c r="D13" s="8">
        <v>3</v>
      </c>
      <c r="E13" s="8">
        <f t="shared" si="0"/>
        <v>7</v>
      </c>
      <c r="F13" s="8" t="s">
        <v>1</v>
      </c>
      <c r="G13" s="8">
        <v>3</v>
      </c>
      <c r="H13" s="8">
        <f t="shared" si="1"/>
        <v>6</v>
      </c>
      <c r="I13" s="8" t="s">
        <v>130</v>
      </c>
      <c r="J13" s="8">
        <v>3</v>
      </c>
      <c r="K13" s="8">
        <f t="shared" si="2"/>
        <v>7</v>
      </c>
      <c r="L13" s="8" t="s">
        <v>130</v>
      </c>
      <c r="M13" s="8">
        <v>3</v>
      </c>
      <c r="N13" s="8">
        <f t="shared" si="3"/>
        <v>7</v>
      </c>
      <c r="O13" s="8" t="s">
        <v>1</v>
      </c>
      <c r="P13" s="8">
        <v>3</v>
      </c>
      <c r="Q13" s="8">
        <f t="shared" si="4"/>
        <v>6</v>
      </c>
      <c r="R13" s="8" t="s">
        <v>1</v>
      </c>
      <c r="S13" s="8">
        <v>3</v>
      </c>
      <c r="T13" s="8">
        <f t="shared" si="5"/>
        <v>6</v>
      </c>
      <c r="U13" s="8" t="s">
        <v>133</v>
      </c>
      <c r="V13" s="8">
        <v>2</v>
      </c>
      <c r="W13" s="8">
        <f t="shared" si="6"/>
        <v>9</v>
      </c>
      <c r="X13" s="8" t="s">
        <v>131</v>
      </c>
      <c r="Y13" s="8">
        <v>2</v>
      </c>
      <c r="Z13" s="8">
        <f t="shared" si="7"/>
        <v>10</v>
      </c>
      <c r="AA13" s="3">
        <f t="shared" si="8"/>
        <v>22</v>
      </c>
      <c r="AB13" s="7">
        <v>0</v>
      </c>
      <c r="AC13" s="14">
        <v>7.045454545454546</v>
      </c>
    </row>
    <row r="14" spans="1:29" ht="15">
      <c r="A14" s="9">
        <v>3</v>
      </c>
      <c r="B14" s="8" t="s">
        <v>279</v>
      </c>
      <c r="C14" s="8" t="s">
        <v>128</v>
      </c>
      <c r="D14" s="8">
        <v>3</v>
      </c>
      <c r="E14" s="8">
        <f t="shared" si="0"/>
        <v>5</v>
      </c>
      <c r="F14" s="8" t="s">
        <v>1</v>
      </c>
      <c r="G14" s="8">
        <v>3</v>
      </c>
      <c r="H14" s="8">
        <f t="shared" si="1"/>
        <v>6</v>
      </c>
      <c r="I14" s="8" t="s">
        <v>1</v>
      </c>
      <c r="J14" s="8">
        <v>3</v>
      </c>
      <c r="K14" s="8">
        <f t="shared" si="2"/>
        <v>6</v>
      </c>
      <c r="L14" s="8" t="s">
        <v>128</v>
      </c>
      <c r="M14" s="8">
        <v>3</v>
      </c>
      <c r="N14" s="8">
        <f t="shared" si="3"/>
        <v>5</v>
      </c>
      <c r="O14" s="8" t="s">
        <v>128</v>
      </c>
      <c r="P14" s="8">
        <v>3</v>
      </c>
      <c r="Q14" s="8">
        <f t="shared" si="4"/>
        <v>5</v>
      </c>
      <c r="R14" s="8" t="s">
        <v>128</v>
      </c>
      <c r="S14" s="8">
        <v>3</v>
      </c>
      <c r="T14" s="8">
        <f t="shared" si="5"/>
        <v>5</v>
      </c>
      <c r="U14" s="8" t="s">
        <v>133</v>
      </c>
      <c r="V14" s="8">
        <v>2</v>
      </c>
      <c r="W14" s="8">
        <f t="shared" si="6"/>
        <v>9</v>
      </c>
      <c r="X14" s="8" t="s">
        <v>133</v>
      </c>
      <c r="Y14" s="8">
        <v>2</v>
      </c>
      <c r="Z14" s="8">
        <f t="shared" si="7"/>
        <v>9</v>
      </c>
      <c r="AA14" s="3">
        <f t="shared" si="8"/>
        <v>22</v>
      </c>
      <c r="AB14" s="7">
        <v>0</v>
      </c>
      <c r="AC14" s="14">
        <v>6</v>
      </c>
    </row>
    <row r="15" spans="1:29" ht="15">
      <c r="A15" s="9">
        <v>4</v>
      </c>
      <c r="B15" s="8" t="s">
        <v>280</v>
      </c>
      <c r="C15" s="8" t="s">
        <v>120</v>
      </c>
      <c r="D15" s="8">
        <v>0</v>
      </c>
      <c r="E15" s="8">
        <f t="shared" si="0"/>
        <v>0</v>
      </c>
      <c r="F15" s="8" t="s">
        <v>128</v>
      </c>
      <c r="G15" s="8">
        <v>3</v>
      </c>
      <c r="H15" s="8">
        <f t="shared" si="1"/>
        <v>5</v>
      </c>
      <c r="I15" s="8" t="s">
        <v>120</v>
      </c>
      <c r="J15" s="8">
        <v>0</v>
      </c>
      <c r="K15" s="8">
        <f t="shared" si="2"/>
        <v>0</v>
      </c>
      <c r="L15" s="8" t="s">
        <v>120</v>
      </c>
      <c r="M15" s="8">
        <v>0</v>
      </c>
      <c r="N15" s="8">
        <f t="shared" si="3"/>
        <v>0</v>
      </c>
      <c r="O15" s="8" t="s">
        <v>120</v>
      </c>
      <c r="P15" s="8">
        <v>0</v>
      </c>
      <c r="Q15" s="8">
        <f t="shared" si="4"/>
        <v>0</v>
      </c>
      <c r="R15" s="8" t="s">
        <v>120</v>
      </c>
      <c r="S15" s="8">
        <v>0</v>
      </c>
      <c r="T15" s="8">
        <f t="shared" si="5"/>
        <v>0</v>
      </c>
      <c r="U15" s="8" t="s">
        <v>129</v>
      </c>
      <c r="V15" s="8">
        <v>2</v>
      </c>
      <c r="W15" s="8">
        <f t="shared" si="6"/>
        <v>8</v>
      </c>
      <c r="X15" s="8" t="s">
        <v>133</v>
      </c>
      <c r="Y15" s="8">
        <v>2</v>
      </c>
      <c r="Z15" s="8">
        <f t="shared" si="7"/>
        <v>9</v>
      </c>
      <c r="AA15" s="3">
        <f t="shared" si="8"/>
        <v>7</v>
      </c>
      <c r="AB15" s="7">
        <v>5</v>
      </c>
      <c r="AC15" s="14">
        <v>7</v>
      </c>
    </row>
    <row r="16" spans="1:29" ht="15">
      <c r="A16" s="9">
        <v>5</v>
      </c>
      <c r="B16" s="8" t="s">
        <v>281</v>
      </c>
      <c r="C16" s="8" t="s">
        <v>129</v>
      </c>
      <c r="D16" s="8">
        <v>3</v>
      </c>
      <c r="E16" s="8">
        <f t="shared" si="0"/>
        <v>8</v>
      </c>
      <c r="F16" s="8" t="s">
        <v>130</v>
      </c>
      <c r="G16" s="8">
        <v>3</v>
      </c>
      <c r="H16" s="8">
        <f t="shared" si="1"/>
        <v>7</v>
      </c>
      <c r="I16" s="8" t="s">
        <v>129</v>
      </c>
      <c r="J16" s="8">
        <v>3</v>
      </c>
      <c r="K16" s="8">
        <f t="shared" si="2"/>
        <v>8</v>
      </c>
      <c r="L16" s="8" t="s">
        <v>130</v>
      </c>
      <c r="M16" s="8">
        <v>3</v>
      </c>
      <c r="N16" s="8">
        <f t="shared" si="3"/>
        <v>7</v>
      </c>
      <c r="O16" s="8" t="s">
        <v>130</v>
      </c>
      <c r="P16" s="8">
        <v>3</v>
      </c>
      <c r="Q16" s="8">
        <f t="shared" si="4"/>
        <v>7</v>
      </c>
      <c r="R16" s="8" t="s">
        <v>1</v>
      </c>
      <c r="S16" s="8">
        <v>3</v>
      </c>
      <c r="T16" s="8">
        <f t="shared" si="5"/>
        <v>6</v>
      </c>
      <c r="U16" s="8" t="s">
        <v>131</v>
      </c>
      <c r="V16" s="8">
        <v>2</v>
      </c>
      <c r="W16" s="8">
        <f t="shared" si="6"/>
        <v>10</v>
      </c>
      <c r="X16" s="8" t="s">
        <v>131</v>
      </c>
      <c r="Y16" s="8">
        <v>2</v>
      </c>
      <c r="Z16" s="8">
        <f t="shared" si="7"/>
        <v>10</v>
      </c>
      <c r="AA16" s="3">
        <f t="shared" si="8"/>
        <v>22</v>
      </c>
      <c r="AB16" s="7">
        <v>0</v>
      </c>
      <c r="AC16" s="14">
        <v>7.681818181818182</v>
      </c>
    </row>
    <row r="17" spans="1:29" ht="15">
      <c r="A17" s="9">
        <v>6</v>
      </c>
      <c r="B17" s="8" t="s">
        <v>282</v>
      </c>
      <c r="C17" s="8" t="s">
        <v>1</v>
      </c>
      <c r="D17" s="8">
        <v>3</v>
      </c>
      <c r="E17" s="8">
        <f t="shared" si="0"/>
        <v>6</v>
      </c>
      <c r="F17" s="8" t="s">
        <v>1</v>
      </c>
      <c r="G17" s="8">
        <v>3</v>
      </c>
      <c r="H17" s="8">
        <f t="shared" si="1"/>
        <v>6</v>
      </c>
      <c r="I17" s="8" t="s">
        <v>1</v>
      </c>
      <c r="J17" s="8">
        <v>3</v>
      </c>
      <c r="K17" s="8">
        <f t="shared" si="2"/>
        <v>6</v>
      </c>
      <c r="L17" s="8" t="s">
        <v>128</v>
      </c>
      <c r="M17" s="8">
        <v>3</v>
      </c>
      <c r="N17" s="8">
        <f t="shared" si="3"/>
        <v>5</v>
      </c>
      <c r="O17" s="8" t="s">
        <v>1</v>
      </c>
      <c r="P17" s="8">
        <v>3</v>
      </c>
      <c r="Q17" s="8">
        <f t="shared" si="4"/>
        <v>6</v>
      </c>
      <c r="R17" s="8" t="s">
        <v>128</v>
      </c>
      <c r="S17" s="8">
        <v>3</v>
      </c>
      <c r="T17" s="8">
        <f t="shared" si="5"/>
        <v>5</v>
      </c>
      <c r="U17" s="8" t="s">
        <v>133</v>
      </c>
      <c r="V17" s="8">
        <v>2</v>
      </c>
      <c r="W17" s="8">
        <f t="shared" si="6"/>
        <v>9</v>
      </c>
      <c r="X17" s="8" t="s">
        <v>131</v>
      </c>
      <c r="Y17" s="8">
        <v>2</v>
      </c>
      <c r="Z17" s="8">
        <f t="shared" si="7"/>
        <v>10</v>
      </c>
      <c r="AA17" s="3">
        <f t="shared" si="8"/>
        <v>22</v>
      </c>
      <c r="AB17" s="7">
        <v>0</v>
      </c>
      <c r="AC17" s="14">
        <v>6.363636363636363</v>
      </c>
    </row>
    <row r="18" spans="1:29" ht="15">
      <c r="A18" s="9">
        <v>7</v>
      </c>
      <c r="B18" s="8" t="s">
        <v>283</v>
      </c>
      <c r="C18" s="8" t="s">
        <v>120</v>
      </c>
      <c r="D18" s="8">
        <v>0</v>
      </c>
      <c r="E18" s="8">
        <f t="shared" si="0"/>
        <v>0</v>
      </c>
      <c r="F18" s="8" t="s">
        <v>128</v>
      </c>
      <c r="G18" s="8">
        <v>3</v>
      </c>
      <c r="H18" s="8">
        <f t="shared" si="1"/>
        <v>5</v>
      </c>
      <c r="I18" s="8" t="s">
        <v>1</v>
      </c>
      <c r="J18" s="8">
        <v>3</v>
      </c>
      <c r="K18" s="8">
        <f t="shared" si="2"/>
        <v>6</v>
      </c>
      <c r="L18" s="8" t="s">
        <v>120</v>
      </c>
      <c r="M18" s="8">
        <v>0</v>
      </c>
      <c r="N18" s="8">
        <f t="shared" si="3"/>
        <v>0</v>
      </c>
      <c r="O18" s="8" t="s">
        <v>1</v>
      </c>
      <c r="P18" s="8">
        <v>3</v>
      </c>
      <c r="Q18" s="8">
        <f t="shared" si="4"/>
        <v>6</v>
      </c>
      <c r="R18" s="8" t="s">
        <v>128</v>
      </c>
      <c r="S18" s="8">
        <v>3</v>
      </c>
      <c r="T18" s="8">
        <f t="shared" si="5"/>
        <v>5</v>
      </c>
      <c r="U18" s="8" t="s">
        <v>133</v>
      </c>
      <c r="V18" s="8">
        <v>2</v>
      </c>
      <c r="W18" s="8">
        <f t="shared" si="6"/>
        <v>9</v>
      </c>
      <c r="X18" s="8" t="s">
        <v>131</v>
      </c>
      <c r="Y18" s="8">
        <v>2</v>
      </c>
      <c r="Z18" s="8">
        <f t="shared" si="7"/>
        <v>10</v>
      </c>
      <c r="AA18" s="3">
        <f t="shared" si="8"/>
        <v>16</v>
      </c>
      <c r="AB18" s="7">
        <v>2</v>
      </c>
      <c r="AC18" s="14">
        <v>6.5</v>
      </c>
    </row>
    <row r="19" spans="1:29" ht="15">
      <c r="A19" s="9">
        <v>8</v>
      </c>
      <c r="B19" s="8" t="s">
        <v>284</v>
      </c>
      <c r="C19" s="8" t="s">
        <v>1</v>
      </c>
      <c r="D19" s="8">
        <v>3</v>
      </c>
      <c r="E19" s="8">
        <f t="shared" si="0"/>
        <v>6</v>
      </c>
      <c r="F19" s="8" t="s">
        <v>133</v>
      </c>
      <c r="G19" s="8">
        <v>3</v>
      </c>
      <c r="H19" s="8">
        <f t="shared" si="1"/>
        <v>9</v>
      </c>
      <c r="I19" s="8" t="s">
        <v>130</v>
      </c>
      <c r="J19" s="8">
        <v>3</v>
      </c>
      <c r="K19" s="8">
        <f t="shared" si="2"/>
        <v>7</v>
      </c>
      <c r="L19" s="8" t="s">
        <v>130</v>
      </c>
      <c r="M19" s="8">
        <v>3</v>
      </c>
      <c r="N19" s="8">
        <f t="shared" si="3"/>
        <v>7</v>
      </c>
      <c r="O19" s="8" t="s">
        <v>133</v>
      </c>
      <c r="P19" s="8">
        <v>3</v>
      </c>
      <c r="Q19" s="8">
        <f t="shared" si="4"/>
        <v>9</v>
      </c>
      <c r="R19" s="8" t="s">
        <v>130</v>
      </c>
      <c r="S19" s="8">
        <v>3</v>
      </c>
      <c r="T19" s="8">
        <f t="shared" si="5"/>
        <v>7</v>
      </c>
      <c r="U19" s="8" t="s">
        <v>131</v>
      </c>
      <c r="V19" s="8">
        <v>2</v>
      </c>
      <c r="W19" s="8">
        <f t="shared" si="6"/>
        <v>10</v>
      </c>
      <c r="X19" s="8" t="s">
        <v>131</v>
      </c>
      <c r="Y19" s="8">
        <v>2</v>
      </c>
      <c r="Z19" s="8">
        <f t="shared" si="7"/>
        <v>10</v>
      </c>
      <c r="AA19" s="3">
        <f t="shared" si="8"/>
        <v>22</v>
      </c>
      <c r="AB19" s="7">
        <v>0</v>
      </c>
      <c r="AC19" s="14">
        <v>7.954545454545454</v>
      </c>
    </row>
    <row r="20" spans="1:29" ht="15">
      <c r="A20" s="9">
        <v>9</v>
      </c>
      <c r="B20" s="8" t="s">
        <v>285</v>
      </c>
      <c r="C20" s="8" t="s">
        <v>128</v>
      </c>
      <c r="D20" s="8">
        <v>3</v>
      </c>
      <c r="E20" s="8">
        <f t="shared" si="0"/>
        <v>5</v>
      </c>
      <c r="F20" s="8" t="s">
        <v>120</v>
      </c>
      <c r="G20" s="8">
        <v>0</v>
      </c>
      <c r="H20" s="8">
        <f t="shared" si="1"/>
        <v>0</v>
      </c>
      <c r="I20" s="8" t="s">
        <v>1</v>
      </c>
      <c r="J20" s="8">
        <v>3</v>
      </c>
      <c r="K20" s="8">
        <f t="shared" si="2"/>
        <v>6</v>
      </c>
      <c r="L20" s="8" t="s">
        <v>130</v>
      </c>
      <c r="M20" s="8">
        <v>3</v>
      </c>
      <c r="N20" s="8">
        <f t="shared" si="3"/>
        <v>7</v>
      </c>
      <c r="O20" s="8" t="s">
        <v>130</v>
      </c>
      <c r="P20" s="8">
        <v>3</v>
      </c>
      <c r="Q20" s="8">
        <f t="shared" si="4"/>
        <v>7</v>
      </c>
      <c r="R20" s="8" t="s">
        <v>120</v>
      </c>
      <c r="S20" s="8">
        <v>0</v>
      </c>
      <c r="T20" s="8">
        <f t="shared" si="5"/>
        <v>0</v>
      </c>
      <c r="U20" s="8" t="s">
        <v>131</v>
      </c>
      <c r="V20" s="8">
        <v>2</v>
      </c>
      <c r="W20" s="8">
        <f t="shared" si="6"/>
        <v>10</v>
      </c>
      <c r="X20" s="8" t="s">
        <v>133</v>
      </c>
      <c r="Y20" s="8">
        <v>2</v>
      </c>
      <c r="Z20" s="8">
        <f t="shared" si="7"/>
        <v>9</v>
      </c>
      <c r="AA20" s="3">
        <f t="shared" si="8"/>
        <v>16</v>
      </c>
      <c r="AB20" s="7">
        <v>2</v>
      </c>
      <c r="AC20" s="14">
        <v>7.0625</v>
      </c>
    </row>
    <row r="21" spans="1:29" ht="15">
      <c r="A21" s="9">
        <v>10</v>
      </c>
      <c r="B21" s="8" t="s">
        <v>286</v>
      </c>
      <c r="C21" s="8" t="s">
        <v>130</v>
      </c>
      <c r="D21" s="8">
        <v>3</v>
      </c>
      <c r="E21" s="8">
        <f t="shared" si="0"/>
        <v>7</v>
      </c>
      <c r="F21" s="8" t="s">
        <v>1</v>
      </c>
      <c r="G21" s="8">
        <v>3</v>
      </c>
      <c r="H21" s="8">
        <f t="shared" si="1"/>
        <v>6</v>
      </c>
      <c r="I21" s="8" t="s">
        <v>1</v>
      </c>
      <c r="J21" s="8">
        <v>3</v>
      </c>
      <c r="K21" s="8">
        <f t="shared" si="2"/>
        <v>6</v>
      </c>
      <c r="L21" s="8" t="s">
        <v>1</v>
      </c>
      <c r="M21" s="8">
        <v>3</v>
      </c>
      <c r="N21" s="8">
        <f t="shared" si="3"/>
        <v>6</v>
      </c>
      <c r="O21" s="8" t="s">
        <v>1</v>
      </c>
      <c r="P21" s="8">
        <v>3</v>
      </c>
      <c r="Q21" s="8">
        <f t="shared" si="4"/>
        <v>6</v>
      </c>
      <c r="R21" s="8" t="s">
        <v>128</v>
      </c>
      <c r="S21" s="8">
        <v>3</v>
      </c>
      <c r="T21" s="8">
        <f t="shared" si="5"/>
        <v>5</v>
      </c>
      <c r="U21" s="8" t="s">
        <v>131</v>
      </c>
      <c r="V21" s="8">
        <v>2</v>
      </c>
      <c r="W21" s="8">
        <f t="shared" si="6"/>
        <v>10</v>
      </c>
      <c r="X21" s="8" t="s">
        <v>131</v>
      </c>
      <c r="Y21" s="8">
        <v>2</v>
      </c>
      <c r="Z21" s="8">
        <f t="shared" si="7"/>
        <v>10</v>
      </c>
      <c r="AA21" s="3">
        <f t="shared" si="8"/>
        <v>22</v>
      </c>
      <c r="AB21" s="7">
        <v>0</v>
      </c>
      <c r="AC21" s="14">
        <v>6.7272727272727275</v>
      </c>
    </row>
    <row r="22" spans="1:29" ht="15">
      <c r="A22" s="9">
        <v>11</v>
      </c>
      <c r="B22" s="8" t="s">
        <v>287</v>
      </c>
      <c r="C22" s="8" t="s">
        <v>1</v>
      </c>
      <c r="D22" s="8">
        <v>3</v>
      </c>
      <c r="E22" s="8">
        <f t="shared" si="0"/>
        <v>6</v>
      </c>
      <c r="F22" s="8" t="s">
        <v>1</v>
      </c>
      <c r="G22" s="8">
        <v>3</v>
      </c>
      <c r="H22" s="8">
        <f t="shared" si="1"/>
        <v>6</v>
      </c>
      <c r="I22" s="8" t="s">
        <v>130</v>
      </c>
      <c r="J22" s="8">
        <v>3</v>
      </c>
      <c r="K22" s="8">
        <f t="shared" si="2"/>
        <v>7</v>
      </c>
      <c r="L22" s="8" t="s">
        <v>130</v>
      </c>
      <c r="M22" s="8">
        <v>3</v>
      </c>
      <c r="N22" s="8">
        <f t="shared" si="3"/>
        <v>7</v>
      </c>
      <c r="O22" s="8" t="s">
        <v>1</v>
      </c>
      <c r="P22" s="8">
        <v>3</v>
      </c>
      <c r="Q22" s="8">
        <f t="shared" si="4"/>
        <v>6</v>
      </c>
      <c r="R22" s="8" t="s">
        <v>1</v>
      </c>
      <c r="S22" s="8">
        <v>3</v>
      </c>
      <c r="T22" s="8">
        <f t="shared" si="5"/>
        <v>6</v>
      </c>
      <c r="U22" s="8" t="s">
        <v>131</v>
      </c>
      <c r="V22" s="8">
        <v>2</v>
      </c>
      <c r="W22" s="8">
        <f t="shared" si="6"/>
        <v>10</v>
      </c>
      <c r="X22" s="8" t="s">
        <v>131</v>
      </c>
      <c r="Y22" s="8">
        <v>2</v>
      </c>
      <c r="Z22" s="8">
        <f t="shared" si="7"/>
        <v>10</v>
      </c>
      <c r="AA22" s="3">
        <f t="shared" si="8"/>
        <v>22</v>
      </c>
      <c r="AB22" s="7">
        <v>0</v>
      </c>
      <c r="AC22" s="14">
        <v>7</v>
      </c>
    </row>
    <row r="23" spans="1:29" ht="15">
      <c r="A23" s="9">
        <v>12</v>
      </c>
      <c r="B23" s="8" t="s">
        <v>288</v>
      </c>
      <c r="C23" s="8" t="s">
        <v>128</v>
      </c>
      <c r="D23" s="8">
        <v>3</v>
      </c>
      <c r="E23" s="8">
        <f t="shared" si="0"/>
        <v>5</v>
      </c>
      <c r="F23" s="8" t="s">
        <v>128</v>
      </c>
      <c r="G23" s="8">
        <v>3</v>
      </c>
      <c r="H23" s="8">
        <f t="shared" si="1"/>
        <v>5</v>
      </c>
      <c r="I23" s="8" t="s">
        <v>120</v>
      </c>
      <c r="J23" s="8">
        <v>0</v>
      </c>
      <c r="K23" s="8">
        <f t="shared" si="2"/>
        <v>0</v>
      </c>
      <c r="L23" s="8" t="s">
        <v>120</v>
      </c>
      <c r="M23" s="8">
        <v>0</v>
      </c>
      <c r="N23" s="8">
        <f t="shared" si="3"/>
        <v>0</v>
      </c>
      <c r="O23" s="8" t="s">
        <v>120</v>
      </c>
      <c r="P23" s="8">
        <v>0</v>
      </c>
      <c r="Q23" s="8">
        <f t="shared" si="4"/>
        <v>0</v>
      </c>
      <c r="R23" s="8" t="s">
        <v>120</v>
      </c>
      <c r="S23" s="8">
        <v>0</v>
      </c>
      <c r="T23" s="8">
        <f t="shared" si="5"/>
        <v>0</v>
      </c>
      <c r="U23" s="8" t="s">
        <v>133</v>
      </c>
      <c r="V23" s="8">
        <v>2</v>
      </c>
      <c r="W23" s="8">
        <f t="shared" si="6"/>
        <v>9</v>
      </c>
      <c r="X23" s="8" t="s">
        <v>133</v>
      </c>
      <c r="Y23" s="8">
        <v>2</v>
      </c>
      <c r="Z23" s="8">
        <f t="shared" si="7"/>
        <v>9</v>
      </c>
      <c r="AA23" s="3">
        <f t="shared" si="8"/>
        <v>10</v>
      </c>
      <c r="AB23" s="7">
        <v>4</v>
      </c>
      <c r="AC23" s="14">
        <v>6.6</v>
      </c>
    </row>
    <row r="24" spans="1:29" ht="15">
      <c r="A24" s="9">
        <v>13</v>
      </c>
      <c r="B24" s="8" t="s">
        <v>289</v>
      </c>
      <c r="C24" s="8" t="s">
        <v>1</v>
      </c>
      <c r="D24" s="8">
        <v>3</v>
      </c>
      <c r="E24" s="8">
        <f t="shared" si="0"/>
        <v>6</v>
      </c>
      <c r="F24" s="8" t="s">
        <v>1</v>
      </c>
      <c r="G24" s="8">
        <v>3</v>
      </c>
      <c r="H24" s="8">
        <f t="shared" si="1"/>
        <v>6</v>
      </c>
      <c r="I24" s="8" t="s">
        <v>130</v>
      </c>
      <c r="J24" s="8">
        <v>3</v>
      </c>
      <c r="K24" s="8">
        <f t="shared" si="2"/>
        <v>7</v>
      </c>
      <c r="L24" s="8" t="s">
        <v>130</v>
      </c>
      <c r="M24" s="8">
        <v>3</v>
      </c>
      <c r="N24" s="8">
        <f t="shared" si="3"/>
        <v>7</v>
      </c>
      <c r="O24" s="8" t="s">
        <v>130</v>
      </c>
      <c r="P24" s="8">
        <v>3</v>
      </c>
      <c r="Q24" s="8">
        <f t="shared" si="4"/>
        <v>7</v>
      </c>
      <c r="R24" s="8" t="s">
        <v>1</v>
      </c>
      <c r="S24" s="8">
        <v>3</v>
      </c>
      <c r="T24" s="8">
        <f t="shared" si="5"/>
        <v>6</v>
      </c>
      <c r="U24" s="8" t="s">
        <v>131</v>
      </c>
      <c r="V24" s="8">
        <v>2</v>
      </c>
      <c r="W24" s="8">
        <f t="shared" si="6"/>
        <v>10</v>
      </c>
      <c r="X24" s="8" t="s">
        <v>131</v>
      </c>
      <c r="Y24" s="8">
        <v>2</v>
      </c>
      <c r="Z24" s="8">
        <f t="shared" si="7"/>
        <v>10</v>
      </c>
      <c r="AA24" s="3">
        <f t="shared" si="8"/>
        <v>22</v>
      </c>
      <c r="AB24" s="7">
        <v>0</v>
      </c>
      <c r="AC24" s="14">
        <v>7.136363636363637</v>
      </c>
    </row>
    <row r="25" spans="1:29" ht="15">
      <c r="A25" s="9">
        <v>14</v>
      </c>
      <c r="B25" s="8" t="s">
        <v>290</v>
      </c>
      <c r="C25" s="8" t="s">
        <v>1</v>
      </c>
      <c r="D25" s="8">
        <v>3</v>
      </c>
      <c r="E25" s="8">
        <f t="shared" si="0"/>
        <v>6</v>
      </c>
      <c r="F25" s="8" t="s">
        <v>1</v>
      </c>
      <c r="G25" s="8">
        <v>3</v>
      </c>
      <c r="H25" s="8">
        <f t="shared" si="1"/>
        <v>6</v>
      </c>
      <c r="I25" s="8" t="s">
        <v>128</v>
      </c>
      <c r="J25" s="8">
        <v>3</v>
      </c>
      <c r="K25" s="8">
        <f t="shared" si="2"/>
        <v>5</v>
      </c>
      <c r="L25" s="8" t="s">
        <v>1</v>
      </c>
      <c r="M25" s="8">
        <v>3</v>
      </c>
      <c r="N25" s="8">
        <f t="shared" si="3"/>
        <v>6</v>
      </c>
      <c r="O25" s="8" t="s">
        <v>1</v>
      </c>
      <c r="P25" s="8">
        <v>3</v>
      </c>
      <c r="Q25" s="8">
        <f t="shared" si="4"/>
        <v>6</v>
      </c>
      <c r="R25" s="8" t="s">
        <v>129</v>
      </c>
      <c r="S25" s="8">
        <v>3</v>
      </c>
      <c r="T25" s="8">
        <f t="shared" si="5"/>
        <v>8</v>
      </c>
      <c r="U25" s="8" t="s">
        <v>129</v>
      </c>
      <c r="V25" s="8">
        <v>2</v>
      </c>
      <c r="W25" s="8">
        <f t="shared" si="6"/>
        <v>8</v>
      </c>
      <c r="X25" s="8" t="s">
        <v>133</v>
      </c>
      <c r="Y25" s="8">
        <v>2</v>
      </c>
      <c r="Z25" s="8">
        <f t="shared" si="7"/>
        <v>9</v>
      </c>
      <c r="AA25" s="3">
        <f t="shared" si="8"/>
        <v>22</v>
      </c>
      <c r="AB25" s="7">
        <v>0</v>
      </c>
      <c r="AC25" s="14">
        <v>6.590909090909091</v>
      </c>
    </row>
    <row r="26" spans="1:29" ht="15">
      <c r="A26" s="9">
        <v>15</v>
      </c>
      <c r="B26" s="8" t="s">
        <v>291</v>
      </c>
      <c r="C26" s="8" t="s">
        <v>130</v>
      </c>
      <c r="D26" s="8">
        <v>3</v>
      </c>
      <c r="E26" s="8">
        <f t="shared" si="0"/>
        <v>7</v>
      </c>
      <c r="F26" s="8" t="s">
        <v>129</v>
      </c>
      <c r="G26" s="8">
        <v>3</v>
      </c>
      <c r="H26" s="8">
        <f t="shared" si="1"/>
        <v>8</v>
      </c>
      <c r="I26" s="8" t="s">
        <v>1</v>
      </c>
      <c r="J26" s="8">
        <v>3</v>
      </c>
      <c r="K26" s="8">
        <f t="shared" si="2"/>
        <v>6</v>
      </c>
      <c r="L26" s="8" t="s">
        <v>130</v>
      </c>
      <c r="M26" s="8">
        <v>3</v>
      </c>
      <c r="N26" s="8">
        <f t="shared" si="3"/>
        <v>7</v>
      </c>
      <c r="O26" s="8" t="s">
        <v>1</v>
      </c>
      <c r="P26" s="8">
        <v>3</v>
      </c>
      <c r="Q26" s="8">
        <f t="shared" si="4"/>
        <v>6</v>
      </c>
      <c r="R26" s="8" t="s">
        <v>1</v>
      </c>
      <c r="S26" s="8">
        <v>3</v>
      </c>
      <c r="T26" s="8">
        <f t="shared" si="5"/>
        <v>6</v>
      </c>
      <c r="U26" s="8" t="s">
        <v>133</v>
      </c>
      <c r="V26" s="8">
        <v>2</v>
      </c>
      <c r="W26" s="8">
        <f t="shared" si="6"/>
        <v>9</v>
      </c>
      <c r="X26" s="8" t="s">
        <v>131</v>
      </c>
      <c r="Y26" s="8">
        <v>2</v>
      </c>
      <c r="Z26" s="8">
        <f t="shared" si="7"/>
        <v>10</v>
      </c>
      <c r="AA26" s="3">
        <f t="shared" si="8"/>
        <v>22</v>
      </c>
      <c r="AB26" s="7">
        <v>0</v>
      </c>
      <c r="AC26" s="14">
        <v>7.181818181818182</v>
      </c>
    </row>
    <row r="27" spans="1:29" ht="15">
      <c r="A27" s="9">
        <v>16</v>
      </c>
      <c r="B27" s="8" t="s">
        <v>292</v>
      </c>
      <c r="C27" s="8" t="s">
        <v>1</v>
      </c>
      <c r="D27" s="8">
        <v>3</v>
      </c>
      <c r="E27" s="8">
        <f t="shared" si="0"/>
        <v>6</v>
      </c>
      <c r="F27" s="8" t="s">
        <v>130</v>
      </c>
      <c r="G27" s="8">
        <v>3</v>
      </c>
      <c r="H27" s="8">
        <f t="shared" si="1"/>
        <v>7</v>
      </c>
      <c r="I27" s="8" t="s">
        <v>1</v>
      </c>
      <c r="J27" s="8">
        <v>3</v>
      </c>
      <c r="K27" s="8">
        <f t="shared" si="2"/>
        <v>6</v>
      </c>
      <c r="L27" s="8" t="s">
        <v>1</v>
      </c>
      <c r="M27" s="8">
        <v>3</v>
      </c>
      <c r="N27" s="8">
        <f t="shared" si="3"/>
        <v>6</v>
      </c>
      <c r="O27" s="8" t="s">
        <v>129</v>
      </c>
      <c r="P27" s="8">
        <v>3</v>
      </c>
      <c r="Q27" s="8">
        <f t="shared" si="4"/>
        <v>8</v>
      </c>
      <c r="R27" s="8" t="s">
        <v>1</v>
      </c>
      <c r="S27" s="8">
        <v>3</v>
      </c>
      <c r="T27" s="8">
        <f t="shared" si="5"/>
        <v>6</v>
      </c>
      <c r="U27" s="8" t="s">
        <v>133</v>
      </c>
      <c r="V27" s="8">
        <v>2</v>
      </c>
      <c r="W27" s="8">
        <f t="shared" si="6"/>
        <v>9</v>
      </c>
      <c r="X27" s="8" t="s">
        <v>131</v>
      </c>
      <c r="Y27" s="8">
        <v>2</v>
      </c>
      <c r="Z27" s="8">
        <f t="shared" si="7"/>
        <v>10</v>
      </c>
      <c r="AA27" s="3">
        <f t="shared" si="8"/>
        <v>22</v>
      </c>
      <c r="AB27" s="7">
        <v>0</v>
      </c>
      <c r="AC27" s="14">
        <v>7.045454545454546</v>
      </c>
    </row>
    <row r="28" spans="1:29" ht="15">
      <c r="A28" s="9">
        <v>17</v>
      </c>
      <c r="B28" s="8" t="s">
        <v>293</v>
      </c>
      <c r="C28" s="8" t="s">
        <v>128</v>
      </c>
      <c r="D28" s="8">
        <v>3</v>
      </c>
      <c r="E28" s="8">
        <f t="shared" si="0"/>
        <v>5</v>
      </c>
      <c r="F28" s="8" t="s">
        <v>1</v>
      </c>
      <c r="G28" s="8">
        <v>3</v>
      </c>
      <c r="H28" s="8">
        <f t="shared" si="1"/>
        <v>6</v>
      </c>
      <c r="I28" s="8" t="s">
        <v>1</v>
      </c>
      <c r="J28" s="8">
        <v>3</v>
      </c>
      <c r="K28" s="8">
        <f t="shared" si="2"/>
        <v>6</v>
      </c>
      <c r="L28" s="8" t="s">
        <v>1</v>
      </c>
      <c r="M28" s="8">
        <v>3</v>
      </c>
      <c r="N28" s="8">
        <f t="shared" si="3"/>
        <v>6</v>
      </c>
      <c r="O28" s="8" t="s">
        <v>130</v>
      </c>
      <c r="P28" s="8">
        <v>3</v>
      </c>
      <c r="Q28" s="8">
        <f t="shared" si="4"/>
        <v>7</v>
      </c>
      <c r="R28" s="8" t="s">
        <v>128</v>
      </c>
      <c r="S28" s="8">
        <v>3</v>
      </c>
      <c r="T28" s="8">
        <f t="shared" si="5"/>
        <v>5</v>
      </c>
      <c r="U28" s="8" t="s">
        <v>133</v>
      </c>
      <c r="V28" s="8">
        <v>2</v>
      </c>
      <c r="W28" s="8">
        <f t="shared" si="6"/>
        <v>9</v>
      </c>
      <c r="X28" s="8" t="s">
        <v>131</v>
      </c>
      <c r="Y28" s="8">
        <v>2</v>
      </c>
      <c r="Z28" s="8">
        <f t="shared" si="7"/>
        <v>10</v>
      </c>
      <c r="AA28" s="3">
        <f t="shared" si="8"/>
        <v>22</v>
      </c>
      <c r="AB28" s="7">
        <v>0</v>
      </c>
      <c r="AC28" s="14">
        <v>6.5</v>
      </c>
    </row>
    <row r="29" spans="1:29" ht="15">
      <c r="A29" s="9">
        <v>18</v>
      </c>
      <c r="B29" s="8" t="s">
        <v>294</v>
      </c>
      <c r="C29" s="8" t="s">
        <v>128</v>
      </c>
      <c r="D29" s="8">
        <v>3</v>
      </c>
      <c r="E29" s="8">
        <f t="shared" si="0"/>
        <v>5</v>
      </c>
      <c r="F29" s="8" t="s">
        <v>120</v>
      </c>
      <c r="G29" s="8">
        <v>0</v>
      </c>
      <c r="H29" s="8">
        <f t="shared" si="1"/>
        <v>0</v>
      </c>
      <c r="I29" s="8" t="s">
        <v>120</v>
      </c>
      <c r="J29" s="8">
        <v>0</v>
      </c>
      <c r="K29" s="8">
        <f t="shared" si="2"/>
        <v>0</v>
      </c>
      <c r="L29" s="8" t="s">
        <v>128</v>
      </c>
      <c r="M29" s="8">
        <v>3</v>
      </c>
      <c r="N29" s="8">
        <f t="shared" si="3"/>
        <v>5</v>
      </c>
      <c r="O29" s="8" t="s">
        <v>128</v>
      </c>
      <c r="P29" s="8">
        <v>3</v>
      </c>
      <c r="Q29" s="8">
        <f t="shared" si="4"/>
        <v>5</v>
      </c>
      <c r="R29" s="8" t="s">
        <v>1</v>
      </c>
      <c r="S29" s="8">
        <v>3</v>
      </c>
      <c r="T29" s="8">
        <f t="shared" si="5"/>
        <v>6</v>
      </c>
      <c r="U29" s="8" t="s">
        <v>129</v>
      </c>
      <c r="V29" s="8">
        <v>2</v>
      </c>
      <c r="W29" s="8">
        <f t="shared" si="6"/>
        <v>8</v>
      </c>
      <c r="X29" s="8" t="s">
        <v>133</v>
      </c>
      <c r="Y29" s="8">
        <v>2</v>
      </c>
      <c r="Z29" s="8">
        <f t="shared" si="7"/>
        <v>9</v>
      </c>
      <c r="AA29" s="3">
        <f t="shared" si="8"/>
        <v>16</v>
      </c>
      <c r="AB29" s="7">
        <v>2</v>
      </c>
      <c r="AC29" s="14">
        <v>6.0625</v>
      </c>
    </row>
    <row r="30" spans="1:29" ht="15">
      <c r="A30" s="9">
        <v>19</v>
      </c>
      <c r="B30" s="8" t="s">
        <v>295</v>
      </c>
      <c r="C30" s="8" t="s">
        <v>120</v>
      </c>
      <c r="D30" s="8">
        <v>0</v>
      </c>
      <c r="E30" s="8">
        <f t="shared" si="0"/>
        <v>0</v>
      </c>
      <c r="F30" s="8" t="s">
        <v>120</v>
      </c>
      <c r="G30" s="8">
        <v>0</v>
      </c>
      <c r="H30" s="8">
        <f t="shared" si="1"/>
        <v>0</v>
      </c>
      <c r="I30" s="8" t="s">
        <v>128</v>
      </c>
      <c r="J30" s="8">
        <v>3</v>
      </c>
      <c r="K30" s="8">
        <f t="shared" si="2"/>
        <v>5</v>
      </c>
      <c r="L30" s="8" t="s">
        <v>120</v>
      </c>
      <c r="M30" s="8">
        <v>0</v>
      </c>
      <c r="N30" s="8">
        <f t="shared" si="3"/>
        <v>0</v>
      </c>
      <c r="O30" s="8" t="s">
        <v>120</v>
      </c>
      <c r="P30" s="8">
        <v>0</v>
      </c>
      <c r="Q30" s="8">
        <f t="shared" si="4"/>
        <v>0</v>
      </c>
      <c r="R30" s="8" t="s">
        <v>120</v>
      </c>
      <c r="S30" s="8">
        <v>0</v>
      </c>
      <c r="T30" s="8">
        <f t="shared" si="5"/>
        <v>0</v>
      </c>
      <c r="U30" s="8" t="s">
        <v>129</v>
      </c>
      <c r="V30" s="8">
        <v>2</v>
      </c>
      <c r="W30" s="8">
        <f t="shared" si="6"/>
        <v>8</v>
      </c>
      <c r="X30" s="8" t="s">
        <v>133</v>
      </c>
      <c r="Y30" s="8">
        <v>2</v>
      </c>
      <c r="Z30" s="8">
        <f t="shared" si="7"/>
        <v>9</v>
      </c>
      <c r="AA30" s="3">
        <f t="shared" si="8"/>
        <v>7</v>
      </c>
      <c r="AB30" s="7">
        <v>5</v>
      </c>
      <c r="AC30" s="14">
        <v>7</v>
      </c>
    </row>
    <row r="31" spans="1:29" ht="15">
      <c r="A31" s="9">
        <v>20</v>
      </c>
      <c r="B31" s="8" t="s">
        <v>296</v>
      </c>
      <c r="C31" s="8" t="s">
        <v>128</v>
      </c>
      <c r="D31" s="8">
        <v>3</v>
      </c>
      <c r="E31" s="8">
        <f t="shared" si="0"/>
        <v>5</v>
      </c>
      <c r="F31" s="8" t="s">
        <v>120</v>
      </c>
      <c r="G31" s="8">
        <v>0</v>
      </c>
      <c r="H31" s="8">
        <f t="shared" si="1"/>
        <v>0</v>
      </c>
      <c r="I31" s="8" t="s">
        <v>120</v>
      </c>
      <c r="J31" s="8">
        <v>0</v>
      </c>
      <c r="K31" s="8">
        <f t="shared" si="2"/>
        <v>0</v>
      </c>
      <c r="L31" s="8" t="s">
        <v>120</v>
      </c>
      <c r="M31" s="8">
        <v>0</v>
      </c>
      <c r="N31" s="8">
        <f t="shared" si="3"/>
        <v>0</v>
      </c>
      <c r="O31" s="8" t="s">
        <v>128</v>
      </c>
      <c r="P31" s="8">
        <v>3</v>
      </c>
      <c r="Q31" s="8">
        <f t="shared" si="4"/>
        <v>5</v>
      </c>
      <c r="R31" s="8" t="s">
        <v>128</v>
      </c>
      <c r="S31" s="8">
        <v>3</v>
      </c>
      <c r="T31" s="8">
        <f t="shared" si="5"/>
        <v>5</v>
      </c>
      <c r="U31" s="8" t="s">
        <v>129</v>
      </c>
      <c r="V31" s="8">
        <v>2</v>
      </c>
      <c r="W31" s="8">
        <f t="shared" si="6"/>
        <v>8</v>
      </c>
      <c r="X31" s="8" t="s">
        <v>129</v>
      </c>
      <c r="Y31" s="8">
        <v>2</v>
      </c>
      <c r="Z31" s="8">
        <f t="shared" si="7"/>
        <v>8</v>
      </c>
      <c r="AA31" s="3">
        <f t="shared" si="8"/>
        <v>13</v>
      </c>
      <c r="AB31" s="7">
        <v>3</v>
      </c>
      <c r="AC31" s="14">
        <v>5.923076923076923</v>
      </c>
    </row>
    <row r="32" spans="1:29" ht="15">
      <c r="A32" s="9">
        <v>21</v>
      </c>
      <c r="B32" s="8" t="s">
        <v>297</v>
      </c>
      <c r="C32" s="8" t="s">
        <v>120</v>
      </c>
      <c r="D32" s="8">
        <v>0</v>
      </c>
      <c r="E32" s="8">
        <f t="shared" si="0"/>
        <v>0</v>
      </c>
      <c r="F32" s="8" t="s">
        <v>120</v>
      </c>
      <c r="G32" s="8">
        <v>0</v>
      </c>
      <c r="H32" s="8">
        <f t="shared" si="1"/>
        <v>0</v>
      </c>
      <c r="I32" s="8" t="s">
        <v>128</v>
      </c>
      <c r="J32" s="8">
        <v>3</v>
      </c>
      <c r="K32" s="8">
        <f t="shared" si="2"/>
        <v>5</v>
      </c>
      <c r="L32" s="8" t="s">
        <v>1</v>
      </c>
      <c r="M32" s="8">
        <v>3</v>
      </c>
      <c r="N32" s="8">
        <f t="shared" si="3"/>
        <v>6</v>
      </c>
      <c r="O32" s="8" t="s">
        <v>1</v>
      </c>
      <c r="P32" s="8">
        <v>3</v>
      </c>
      <c r="Q32" s="8">
        <f t="shared" si="4"/>
        <v>6</v>
      </c>
      <c r="R32" s="8" t="s">
        <v>1</v>
      </c>
      <c r="S32" s="8">
        <v>3</v>
      </c>
      <c r="T32" s="8">
        <f t="shared" si="5"/>
        <v>6</v>
      </c>
      <c r="U32" s="8" t="s">
        <v>129</v>
      </c>
      <c r="V32" s="8">
        <v>2</v>
      </c>
      <c r="W32" s="8">
        <f t="shared" si="6"/>
        <v>8</v>
      </c>
      <c r="X32" s="8" t="s">
        <v>133</v>
      </c>
      <c r="Y32" s="8">
        <v>2</v>
      </c>
      <c r="Z32" s="8">
        <f t="shared" si="7"/>
        <v>9</v>
      </c>
      <c r="AA32" s="3">
        <f t="shared" si="8"/>
        <v>16</v>
      </c>
      <c r="AB32" s="7">
        <v>2</v>
      </c>
      <c r="AC32" s="14">
        <v>6.4375</v>
      </c>
    </row>
    <row r="33" spans="1:29" ht="15">
      <c r="A33" s="9">
        <v>22</v>
      </c>
      <c r="B33" s="8" t="s">
        <v>298</v>
      </c>
      <c r="C33" s="8" t="s">
        <v>130</v>
      </c>
      <c r="D33" s="8">
        <v>3</v>
      </c>
      <c r="E33" s="8">
        <f t="shared" si="0"/>
        <v>7</v>
      </c>
      <c r="F33" s="8" t="s">
        <v>128</v>
      </c>
      <c r="G33" s="8">
        <v>3</v>
      </c>
      <c r="H33" s="8">
        <f t="shared" si="1"/>
        <v>5</v>
      </c>
      <c r="I33" s="8" t="s">
        <v>120</v>
      </c>
      <c r="J33" s="8">
        <v>0</v>
      </c>
      <c r="K33" s="8">
        <f t="shared" si="2"/>
        <v>0</v>
      </c>
      <c r="L33" s="8" t="s">
        <v>128</v>
      </c>
      <c r="M33" s="8">
        <v>3</v>
      </c>
      <c r="N33" s="8">
        <f t="shared" si="3"/>
        <v>5</v>
      </c>
      <c r="O33" s="8" t="s">
        <v>1</v>
      </c>
      <c r="P33" s="8">
        <v>3</v>
      </c>
      <c r="Q33" s="8">
        <f t="shared" si="4"/>
        <v>6</v>
      </c>
      <c r="R33" s="8" t="s">
        <v>130</v>
      </c>
      <c r="S33" s="8">
        <v>3</v>
      </c>
      <c r="T33" s="8">
        <f t="shared" si="5"/>
        <v>7</v>
      </c>
      <c r="U33" s="8" t="s">
        <v>129</v>
      </c>
      <c r="V33" s="8">
        <v>2</v>
      </c>
      <c r="W33" s="8">
        <f t="shared" si="6"/>
        <v>8</v>
      </c>
      <c r="X33" s="8" t="s">
        <v>133</v>
      </c>
      <c r="Y33" s="8">
        <v>2</v>
      </c>
      <c r="Z33" s="8">
        <f t="shared" si="7"/>
        <v>9</v>
      </c>
      <c r="AA33" s="3">
        <f t="shared" si="8"/>
        <v>19</v>
      </c>
      <c r="AB33" s="7">
        <v>1</v>
      </c>
      <c r="AC33" s="14">
        <v>6.526315789473684</v>
      </c>
    </row>
    <row r="34" spans="1:29" ht="15">
      <c r="A34" s="9">
        <v>23</v>
      </c>
      <c r="B34" s="8" t="s">
        <v>299</v>
      </c>
      <c r="C34" s="8" t="s">
        <v>120</v>
      </c>
      <c r="D34" s="8">
        <v>0</v>
      </c>
      <c r="E34" s="8">
        <f t="shared" si="0"/>
        <v>0</v>
      </c>
      <c r="F34" s="8" t="s">
        <v>120</v>
      </c>
      <c r="G34" s="8">
        <v>0</v>
      </c>
      <c r="H34" s="8">
        <f t="shared" si="1"/>
        <v>0</v>
      </c>
      <c r="I34" s="8" t="s">
        <v>120</v>
      </c>
      <c r="J34" s="8">
        <v>0</v>
      </c>
      <c r="K34" s="8">
        <f t="shared" si="2"/>
        <v>0</v>
      </c>
      <c r="L34" s="8" t="s">
        <v>120</v>
      </c>
      <c r="M34" s="8">
        <v>0</v>
      </c>
      <c r="N34" s="8">
        <f t="shared" si="3"/>
        <v>0</v>
      </c>
      <c r="O34" s="8" t="s">
        <v>120</v>
      </c>
      <c r="P34" s="8">
        <v>0</v>
      </c>
      <c r="Q34" s="8">
        <f t="shared" si="4"/>
        <v>0</v>
      </c>
      <c r="R34" s="8" t="s">
        <v>128</v>
      </c>
      <c r="S34" s="8">
        <v>3</v>
      </c>
      <c r="T34" s="8">
        <f t="shared" si="5"/>
        <v>5</v>
      </c>
      <c r="U34" s="8" t="s">
        <v>130</v>
      </c>
      <c r="V34" s="8">
        <v>2</v>
      </c>
      <c r="W34" s="8">
        <f t="shared" si="6"/>
        <v>7</v>
      </c>
      <c r="X34" s="8" t="s">
        <v>129</v>
      </c>
      <c r="Y34" s="8">
        <v>2</v>
      </c>
      <c r="Z34" s="8">
        <f t="shared" si="7"/>
        <v>8</v>
      </c>
      <c r="AA34" s="3">
        <f t="shared" si="8"/>
        <v>7</v>
      </c>
      <c r="AB34" s="7">
        <v>5</v>
      </c>
      <c r="AC34" s="14">
        <v>6.428571428571429</v>
      </c>
    </row>
    <row r="35" spans="1:29" ht="15">
      <c r="A35" s="9">
        <v>24</v>
      </c>
      <c r="B35" s="8" t="s">
        <v>300</v>
      </c>
      <c r="C35" s="8" t="s">
        <v>130</v>
      </c>
      <c r="D35" s="8">
        <v>3</v>
      </c>
      <c r="E35" s="8">
        <f t="shared" si="0"/>
        <v>7</v>
      </c>
      <c r="F35" s="8" t="s">
        <v>129</v>
      </c>
      <c r="G35" s="8">
        <v>3</v>
      </c>
      <c r="H35" s="8">
        <f t="shared" si="1"/>
        <v>8</v>
      </c>
      <c r="I35" s="8" t="s">
        <v>130</v>
      </c>
      <c r="J35" s="8">
        <v>3</v>
      </c>
      <c r="K35" s="8">
        <f t="shared" si="2"/>
        <v>7</v>
      </c>
      <c r="L35" s="8" t="s">
        <v>1</v>
      </c>
      <c r="M35" s="8">
        <v>3</v>
      </c>
      <c r="N35" s="8">
        <f t="shared" si="3"/>
        <v>6</v>
      </c>
      <c r="O35" s="8" t="s">
        <v>129</v>
      </c>
      <c r="P35" s="8">
        <v>3</v>
      </c>
      <c r="Q35" s="8">
        <f t="shared" si="4"/>
        <v>8</v>
      </c>
      <c r="R35" s="8" t="s">
        <v>130</v>
      </c>
      <c r="S35" s="8">
        <v>3</v>
      </c>
      <c r="T35" s="8">
        <f t="shared" si="5"/>
        <v>7</v>
      </c>
      <c r="U35" s="8" t="s">
        <v>131</v>
      </c>
      <c r="V35" s="8">
        <v>2</v>
      </c>
      <c r="W35" s="8">
        <f t="shared" si="6"/>
        <v>10</v>
      </c>
      <c r="X35" s="8" t="s">
        <v>131</v>
      </c>
      <c r="Y35" s="8">
        <v>2</v>
      </c>
      <c r="Z35" s="8">
        <f t="shared" si="7"/>
        <v>10</v>
      </c>
      <c r="AA35" s="3">
        <f t="shared" si="8"/>
        <v>22</v>
      </c>
      <c r="AB35" s="7">
        <v>0</v>
      </c>
      <c r="AC35" s="14">
        <v>7.681818181818182</v>
      </c>
    </row>
    <row r="36" spans="1:29" ht="15">
      <c r="A36" s="9">
        <v>25</v>
      </c>
      <c r="B36" s="8" t="s">
        <v>301</v>
      </c>
      <c r="C36" s="8" t="s">
        <v>128</v>
      </c>
      <c r="D36" s="8">
        <v>3</v>
      </c>
      <c r="E36" s="8">
        <f t="shared" si="0"/>
        <v>5</v>
      </c>
      <c r="F36" s="8" t="s">
        <v>128</v>
      </c>
      <c r="G36" s="8">
        <v>3</v>
      </c>
      <c r="H36" s="8">
        <f t="shared" si="1"/>
        <v>5</v>
      </c>
      <c r="I36" s="8" t="s">
        <v>128</v>
      </c>
      <c r="J36" s="8">
        <v>3</v>
      </c>
      <c r="K36" s="8">
        <f t="shared" si="2"/>
        <v>5</v>
      </c>
      <c r="L36" s="8" t="s">
        <v>120</v>
      </c>
      <c r="M36" s="8">
        <v>0</v>
      </c>
      <c r="N36" s="8">
        <f t="shared" si="3"/>
        <v>0</v>
      </c>
      <c r="O36" s="8" t="s">
        <v>120</v>
      </c>
      <c r="P36" s="8">
        <v>0</v>
      </c>
      <c r="Q36" s="8">
        <f t="shared" si="4"/>
        <v>0</v>
      </c>
      <c r="R36" s="8" t="s">
        <v>409</v>
      </c>
      <c r="S36" s="8">
        <v>0</v>
      </c>
      <c r="T36" s="8">
        <v>0</v>
      </c>
      <c r="U36" s="8" t="s">
        <v>133</v>
      </c>
      <c r="V36" s="8">
        <v>2</v>
      </c>
      <c r="W36" s="8">
        <f t="shared" si="6"/>
        <v>9</v>
      </c>
      <c r="X36" s="8" t="s">
        <v>131</v>
      </c>
      <c r="Y36" s="8">
        <v>2</v>
      </c>
      <c r="Z36" s="8">
        <f t="shared" si="7"/>
        <v>10</v>
      </c>
      <c r="AA36" s="3">
        <f t="shared" si="8"/>
        <v>13</v>
      </c>
      <c r="AB36" s="7">
        <v>3</v>
      </c>
      <c r="AC36" s="14">
        <v>6.384615384615385</v>
      </c>
    </row>
    <row r="37" spans="1:29" ht="15">
      <c r="A37" s="9">
        <v>26</v>
      </c>
      <c r="B37" s="8" t="s">
        <v>302</v>
      </c>
      <c r="C37" s="8" t="s">
        <v>1</v>
      </c>
      <c r="D37" s="8">
        <v>3</v>
      </c>
      <c r="E37" s="8">
        <f t="shared" si="0"/>
        <v>6</v>
      </c>
      <c r="F37" s="8" t="s">
        <v>128</v>
      </c>
      <c r="G37" s="8">
        <v>3</v>
      </c>
      <c r="H37" s="8">
        <f t="shared" si="1"/>
        <v>5</v>
      </c>
      <c r="I37" s="8" t="s">
        <v>1</v>
      </c>
      <c r="J37" s="8">
        <v>3</v>
      </c>
      <c r="K37" s="8">
        <f t="shared" si="2"/>
        <v>6</v>
      </c>
      <c r="L37" s="8" t="s">
        <v>128</v>
      </c>
      <c r="M37" s="8">
        <v>3</v>
      </c>
      <c r="N37" s="8">
        <f t="shared" si="3"/>
        <v>5</v>
      </c>
      <c r="O37" s="8" t="s">
        <v>130</v>
      </c>
      <c r="P37" s="8">
        <v>3</v>
      </c>
      <c r="Q37" s="8">
        <f t="shared" si="4"/>
        <v>7</v>
      </c>
      <c r="R37" s="8" t="s">
        <v>1</v>
      </c>
      <c r="S37" s="8">
        <v>3</v>
      </c>
      <c r="T37" s="8">
        <f aca="true" t="shared" si="9" ref="T37:T46">IF(R37="C",6,IF(R37="B",7,IF(R37="D",5,IF(R37="A",8,IF(R37="S",9,IF(R37="O",10,IF(R37="F",0)))))))</f>
        <v>6</v>
      </c>
      <c r="U37" s="8" t="s">
        <v>133</v>
      </c>
      <c r="V37" s="8">
        <v>2</v>
      </c>
      <c r="W37" s="8">
        <f t="shared" si="6"/>
        <v>9</v>
      </c>
      <c r="X37" s="8" t="s">
        <v>131</v>
      </c>
      <c r="Y37" s="8">
        <v>2</v>
      </c>
      <c r="Z37" s="8">
        <f t="shared" si="7"/>
        <v>10</v>
      </c>
      <c r="AA37" s="3">
        <f t="shared" si="8"/>
        <v>22</v>
      </c>
      <c r="AB37" s="7">
        <v>0</v>
      </c>
      <c r="AC37" s="14">
        <v>6.5</v>
      </c>
    </row>
    <row r="38" spans="1:29" ht="15">
      <c r="A38" s="9">
        <v>27</v>
      </c>
      <c r="B38" s="8" t="s">
        <v>303</v>
      </c>
      <c r="C38" s="8" t="s">
        <v>128</v>
      </c>
      <c r="D38" s="8">
        <v>3</v>
      </c>
      <c r="E38" s="8">
        <f t="shared" si="0"/>
        <v>5</v>
      </c>
      <c r="F38" s="8" t="s">
        <v>120</v>
      </c>
      <c r="G38" s="8">
        <v>0</v>
      </c>
      <c r="H38" s="8">
        <f t="shared" si="1"/>
        <v>0</v>
      </c>
      <c r="I38" s="8" t="s">
        <v>1</v>
      </c>
      <c r="J38" s="8">
        <v>3</v>
      </c>
      <c r="K38" s="8">
        <f t="shared" si="2"/>
        <v>6</v>
      </c>
      <c r="L38" s="8" t="s">
        <v>128</v>
      </c>
      <c r="M38" s="8">
        <v>3</v>
      </c>
      <c r="N38" s="8">
        <f t="shared" si="3"/>
        <v>5</v>
      </c>
      <c r="O38" s="8" t="s">
        <v>120</v>
      </c>
      <c r="P38" s="8">
        <v>0</v>
      </c>
      <c r="Q38" s="8">
        <f t="shared" si="4"/>
        <v>0</v>
      </c>
      <c r="R38" s="8" t="s">
        <v>128</v>
      </c>
      <c r="S38" s="8">
        <v>3</v>
      </c>
      <c r="T38" s="8">
        <f t="shared" si="9"/>
        <v>5</v>
      </c>
      <c r="U38" s="8" t="s">
        <v>129</v>
      </c>
      <c r="V38" s="8">
        <v>2</v>
      </c>
      <c r="W38" s="8">
        <f t="shared" si="6"/>
        <v>8</v>
      </c>
      <c r="X38" s="8" t="s">
        <v>133</v>
      </c>
      <c r="Y38" s="8">
        <v>2</v>
      </c>
      <c r="Z38" s="8">
        <f t="shared" si="7"/>
        <v>9</v>
      </c>
      <c r="AA38" s="3">
        <f t="shared" si="8"/>
        <v>16</v>
      </c>
      <c r="AB38" s="7">
        <v>2</v>
      </c>
      <c r="AC38" s="14">
        <v>6.0625</v>
      </c>
    </row>
    <row r="39" spans="1:29" ht="15">
      <c r="A39" s="9">
        <v>28</v>
      </c>
      <c r="B39" s="8" t="s">
        <v>304</v>
      </c>
      <c r="C39" s="8" t="s">
        <v>1</v>
      </c>
      <c r="D39" s="8">
        <v>3</v>
      </c>
      <c r="E39" s="8">
        <f t="shared" si="0"/>
        <v>6</v>
      </c>
      <c r="F39" s="8" t="s">
        <v>1</v>
      </c>
      <c r="G39" s="8">
        <v>3</v>
      </c>
      <c r="H39" s="8">
        <f t="shared" si="1"/>
        <v>6</v>
      </c>
      <c r="I39" s="8" t="s">
        <v>128</v>
      </c>
      <c r="J39" s="8">
        <v>3</v>
      </c>
      <c r="K39" s="8">
        <f t="shared" si="2"/>
        <v>5</v>
      </c>
      <c r="L39" s="8" t="s">
        <v>128</v>
      </c>
      <c r="M39" s="8">
        <v>3</v>
      </c>
      <c r="N39" s="8">
        <f t="shared" si="3"/>
        <v>5</v>
      </c>
      <c r="O39" s="8" t="s">
        <v>1</v>
      </c>
      <c r="P39" s="8">
        <v>3</v>
      </c>
      <c r="Q39" s="8">
        <f t="shared" si="4"/>
        <v>6</v>
      </c>
      <c r="R39" s="8" t="s">
        <v>1</v>
      </c>
      <c r="S39" s="8">
        <v>3</v>
      </c>
      <c r="T39" s="8">
        <f t="shared" si="9"/>
        <v>6</v>
      </c>
      <c r="U39" s="8" t="s">
        <v>133</v>
      </c>
      <c r="V39" s="8">
        <v>2</v>
      </c>
      <c r="W39" s="8">
        <f t="shared" si="6"/>
        <v>9</v>
      </c>
      <c r="X39" s="8" t="s">
        <v>131</v>
      </c>
      <c r="Y39" s="8">
        <v>2</v>
      </c>
      <c r="Z39" s="8">
        <f t="shared" si="7"/>
        <v>10</v>
      </c>
      <c r="AA39" s="3">
        <f t="shared" si="8"/>
        <v>22</v>
      </c>
      <c r="AB39" s="7">
        <v>0</v>
      </c>
      <c r="AC39" s="14">
        <v>6.363636363636363</v>
      </c>
    </row>
    <row r="40" spans="1:29" ht="15">
      <c r="A40" s="9">
        <v>29</v>
      </c>
      <c r="B40" s="8" t="s">
        <v>305</v>
      </c>
      <c r="C40" s="8" t="s">
        <v>120</v>
      </c>
      <c r="D40" s="8">
        <v>0</v>
      </c>
      <c r="E40" s="8">
        <f t="shared" si="0"/>
        <v>0</v>
      </c>
      <c r="F40" s="8" t="s">
        <v>120</v>
      </c>
      <c r="G40" s="8">
        <v>0</v>
      </c>
      <c r="H40" s="8">
        <f t="shared" si="1"/>
        <v>0</v>
      </c>
      <c r="I40" s="8" t="s">
        <v>120</v>
      </c>
      <c r="J40" s="8">
        <v>0</v>
      </c>
      <c r="K40" s="8">
        <f t="shared" si="2"/>
        <v>0</v>
      </c>
      <c r="L40" s="8" t="s">
        <v>128</v>
      </c>
      <c r="M40" s="8">
        <v>3</v>
      </c>
      <c r="N40" s="8">
        <f t="shared" si="3"/>
        <v>5</v>
      </c>
      <c r="O40" s="8" t="s">
        <v>128</v>
      </c>
      <c r="P40" s="8">
        <v>3</v>
      </c>
      <c r="Q40" s="8">
        <f t="shared" si="4"/>
        <v>5</v>
      </c>
      <c r="R40" s="8" t="s">
        <v>120</v>
      </c>
      <c r="S40" s="8">
        <v>0</v>
      </c>
      <c r="T40" s="8">
        <f t="shared" si="9"/>
        <v>0</v>
      </c>
      <c r="U40" s="8" t="s">
        <v>130</v>
      </c>
      <c r="V40" s="8">
        <v>2</v>
      </c>
      <c r="W40" s="8">
        <f t="shared" si="6"/>
        <v>7</v>
      </c>
      <c r="X40" s="8" t="s">
        <v>133</v>
      </c>
      <c r="Y40" s="8">
        <v>2</v>
      </c>
      <c r="Z40" s="8">
        <f t="shared" si="7"/>
        <v>9</v>
      </c>
      <c r="AA40" s="3">
        <f t="shared" si="8"/>
        <v>10</v>
      </c>
      <c r="AB40" s="7">
        <v>4</v>
      </c>
      <c r="AC40" s="14">
        <v>6.2</v>
      </c>
    </row>
    <row r="41" spans="1:29" ht="15">
      <c r="A41" s="9">
        <v>30</v>
      </c>
      <c r="B41" s="8" t="s">
        <v>306</v>
      </c>
      <c r="C41" s="8" t="s">
        <v>1</v>
      </c>
      <c r="D41" s="8">
        <v>3</v>
      </c>
      <c r="E41" s="8">
        <f t="shared" si="0"/>
        <v>6</v>
      </c>
      <c r="F41" s="8" t="s">
        <v>128</v>
      </c>
      <c r="G41" s="8">
        <v>3</v>
      </c>
      <c r="H41" s="8">
        <f t="shared" si="1"/>
        <v>5</v>
      </c>
      <c r="I41" s="8" t="s">
        <v>120</v>
      </c>
      <c r="J41" s="8">
        <v>0</v>
      </c>
      <c r="K41" s="8">
        <f t="shared" si="2"/>
        <v>0</v>
      </c>
      <c r="L41" s="8" t="s">
        <v>128</v>
      </c>
      <c r="M41" s="8">
        <v>3</v>
      </c>
      <c r="N41" s="8">
        <f t="shared" si="3"/>
        <v>5</v>
      </c>
      <c r="O41" s="8" t="s">
        <v>128</v>
      </c>
      <c r="P41" s="8">
        <v>3</v>
      </c>
      <c r="Q41" s="8">
        <f t="shared" si="4"/>
        <v>5</v>
      </c>
      <c r="R41" s="8" t="s">
        <v>1</v>
      </c>
      <c r="S41" s="8">
        <v>3</v>
      </c>
      <c r="T41" s="8">
        <f t="shared" si="9"/>
        <v>6</v>
      </c>
      <c r="U41" s="8" t="s">
        <v>130</v>
      </c>
      <c r="V41" s="8">
        <v>2</v>
      </c>
      <c r="W41" s="8">
        <f t="shared" si="6"/>
        <v>7</v>
      </c>
      <c r="X41" s="8" t="s">
        <v>129</v>
      </c>
      <c r="Y41" s="8">
        <v>2</v>
      </c>
      <c r="Z41" s="8">
        <f t="shared" si="7"/>
        <v>8</v>
      </c>
      <c r="AA41" s="3">
        <f t="shared" si="8"/>
        <v>19</v>
      </c>
      <c r="AB41" s="7">
        <v>1</v>
      </c>
      <c r="AC41" s="14">
        <v>5.842105263157895</v>
      </c>
    </row>
    <row r="42" spans="1:29" ht="15">
      <c r="A42" s="9">
        <v>31</v>
      </c>
      <c r="B42" s="8" t="s">
        <v>307</v>
      </c>
      <c r="C42" s="8" t="s">
        <v>128</v>
      </c>
      <c r="D42" s="8">
        <v>3</v>
      </c>
      <c r="E42" s="8">
        <f t="shared" si="0"/>
        <v>5</v>
      </c>
      <c r="F42" s="8" t="s">
        <v>120</v>
      </c>
      <c r="G42" s="8">
        <v>0</v>
      </c>
      <c r="H42" s="8">
        <f t="shared" si="1"/>
        <v>0</v>
      </c>
      <c r="I42" s="8" t="s">
        <v>128</v>
      </c>
      <c r="J42" s="8">
        <v>3</v>
      </c>
      <c r="K42" s="8">
        <f t="shared" si="2"/>
        <v>5</v>
      </c>
      <c r="L42" s="8" t="s">
        <v>120</v>
      </c>
      <c r="M42" s="8">
        <v>0</v>
      </c>
      <c r="N42" s="8">
        <f t="shared" si="3"/>
        <v>0</v>
      </c>
      <c r="O42" s="8" t="s">
        <v>128</v>
      </c>
      <c r="P42" s="8">
        <v>3</v>
      </c>
      <c r="Q42" s="8">
        <f t="shared" si="4"/>
        <v>5</v>
      </c>
      <c r="R42" s="8" t="s">
        <v>120</v>
      </c>
      <c r="S42" s="8">
        <v>0</v>
      </c>
      <c r="T42" s="8">
        <f t="shared" si="9"/>
        <v>0</v>
      </c>
      <c r="U42" s="8" t="s">
        <v>130</v>
      </c>
      <c r="V42" s="8">
        <v>2</v>
      </c>
      <c r="W42" s="8">
        <f t="shared" si="6"/>
        <v>7</v>
      </c>
      <c r="X42" s="8" t="s">
        <v>133</v>
      </c>
      <c r="Y42" s="8">
        <v>2</v>
      </c>
      <c r="Z42" s="8">
        <f t="shared" si="7"/>
        <v>9</v>
      </c>
      <c r="AA42" s="3">
        <f t="shared" si="8"/>
        <v>13</v>
      </c>
      <c r="AB42" s="7">
        <v>3</v>
      </c>
      <c r="AC42" s="14">
        <v>5.923076923076923</v>
      </c>
    </row>
    <row r="43" spans="1:29" ht="15">
      <c r="A43" s="9">
        <v>32</v>
      </c>
      <c r="B43" s="8" t="s">
        <v>308</v>
      </c>
      <c r="C43" s="8" t="s">
        <v>120</v>
      </c>
      <c r="D43" s="8">
        <v>0</v>
      </c>
      <c r="E43" s="8">
        <f t="shared" si="0"/>
        <v>0</v>
      </c>
      <c r="F43" s="8" t="s">
        <v>120</v>
      </c>
      <c r="G43" s="8">
        <v>0</v>
      </c>
      <c r="H43" s="8">
        <f t="shared" si="1"/>
        <v>0</v>
      </c>
      <c r="I43" s="8" t="s">
        <v>120</v>
      </c>
      <c r="J43" s="8">
        <v>0</v>
      </c>
      <c r="K43" s="8">
        <f t="shared" si="2"/>
        <v>0</v>
      </c>
      <c r="L43" s="8" t="s">
        <v>120</v>
      </c>
      <c r="M43" s="8">
        <v>0</v>
      </c>
      <c r="N43" s="8">
        <f t="shared" si="3"/>
        <v>0</v>
      </c>
      <c r="O43" s="8" t="s">
        <v>120</v>
      </c>
      <c r="P43" s="8">
        <v>0</v>
      </c>
      <c r="Q43" s="8">
        <f t="shared" si="4"/>
        <v>0</v>
      </c>
      <c r="R43" s="8" t="s">
        <v>120</v>
      </c>
      <c r="S43" s="8">
        <v>0</v>
      </c>
      <c r="T43" s="8">
        <f t="shared" si="9"/>
        <v>0</v>
      </c>
      <c r="U43" s="8" t="s">
        <v>130</v>
      </c>
      <c r="V43" s="8">
        <v>2</v>
      </c>
      <c r="W43" s="8">
        <f t="shared" si="6"/>
        <v>7</v>
      </c>
      <c r="X43" s="8" t="s">
        <v>129</v>
      </c>
      <c r="Y43" s="8">
        <v>2</v>
      </c>
      <c r="Z43" s="8">
        <f t="shared" si="7"/>
        <v>8</v>
      </c>
      <c r="AA43" s="3">
        <f t="shared" si="8"/>
        <v>4</v>
      </c>
      <c r="AB43" s="7">
        <v>6</v>
      </c>
      <c r="AC43" s="14">
        <v>7.5</v>
      </c>
    </row>
    <row r="44" spans="1:29" ht="15">
      <c r="A44" s="9">
        <v>33</v>
      </c>
      <c r="B44" s="8" t="s">
        <v>309</v>
      </c>
      <c r="C44" s="8" t="s">
        <v>1</v>
      </c>
      <c r="D44" s="8">
        <v>3</v>
      </c>
      <c r="E44" s="8">
        <f t="shared" si="0"/>
        <v>6</v>
      </c>
      <c r="F44" s="8" t="s">
        <v>1</v>
      </c>
      <c r="G44" s="8">
        <v>3</v>
      </c>
      <c r="H44" s="8">
        <f t="shared" si="1"/>
        <v>6</v>
      </c>
      <c r="I44" s="8" t="s">
        <v>128</v>
      </c>
      <c r="J44" s="8">
        <v>3</v>
      </c>
      <c r="K44" s="8">
        <f t="shared" si="2"/>
        <v>5</v>
      </c>
      <c r="L44" s="8" t="s">
        <v>130</v>
      </c>
      <c r="M44" s="8">
        <v>3</v>
      </c>
      <c r="N44" s="8">
        <f t="shared" si="3"/>
        <v>7</v>
      </c>
      <c r="O44" s="8" t="s">
        <v>1</v>
      </c>
      <c r="P44" s="8">
        <v>3</v>
      </c>
      <c r="Q44" s="8">
        <f t="shared" si="4"/>
        <v>6</v>
      </c>
      <c r="R44" s="8" t="s">
        <v>1</v>
      </c>
      <c r="S44" s="8">
        <v>3</v>
      </c>
      <c r="T44" s="8">
        <f t="shared" si="9"/>
        <v>6</v>
      </c>
      <c r="U44" s="8" t="s">
        <v>133</v>
      </c>
      <c r="V44" s="8">
        <v>2</v>
      </c>
      <c r="W44" s="8">
        <f t="shared" si="6"/>
        <v>9</v>
      </c>
      <c r="X44" s="8" t="s">
        <v>131</v>
      </c>
      <c r="Y44" s="8">
        <v>2</v>
      </c>
      <c r="Z44" s="8">
        <f t="shared" si="7"/>
        <v>10</v>
      </c>
      <c r="AA44" s="3">
        <f t="shared" si="8"/>
        <v>22</v>
      </c>
      <c r="AB44" s="7">
        <v>0</v>
      </c>
      <c r="AC44" s="14">
        <v>6.636363636363637</v>
      </c>
    </row>
    <row r="45" spans="1:29" ht="15">
      <c r="A45" s="9">
        <v>34</v>
      </c>
      <c r="B45" s="8" t="s">
        <v>310</v>
      </c>
      <c r="C45" s="8" t="s">
        <v>128</v>
      </c>
      <c r="D45" s="8">
        <v>3</v>
      </c>
      <c r="E45" s="8">
        <f t="shared" si="0"/>
        <v>5</v>
      </c>
      <c r="F45" s="8" t="s">
        <v>128</v>
      </c>
      <c r="G45" s="8">
        <v>3</v>
      </c>
      <c r="H45" s="8">
        <f t="shared" si="1"/>
        <v>5</v>
      </c>
      <c r="I45" s="8" t="s">
        <v>130</v>
      </c>
      <c r="J45" s="8">
        <v>3</v>
      </c>
      <c r="K45" s="8">
        <f t="shared" si="2"/>
        <v>7</v>
      </c>
      <c r="L45" s="8" t="s">
        <v>1</v>
      </c>
      <c r="M45" s="8">
        <v>3</v>
      </c>
      <c r="N45" s="8">
        <f t="shared" si="3"/>
        <v>6</v>
      </c>
      <c r="O45" s="8" t="s">
        <v>1</v>
      </c>
      <c r="P45" s="8">
        <v>3</v>
      </c>
      <c r="Q45" s="8">
        <f t="shared" si="4"/>
        <v>6</v>
      </c>
      <c r="R45" s="8" t="s">
        <v>130</v>
      </c>
      <c r="S45" s="8">
        <v>3</v>
      </c>
      <c r="T45" s="8">
        <f t="shared" si="9"/>
        <v>7</v>
      </c>
      <c r="U45" s="8" t="s">
        <v>131</v>
      </c>
      <c r="V45" s="8">
        <v>2</v>
      </c>
      <c r="W45" s="8">
        <f t="shared" si="6"/>
        <v>10</v>
      </c>
      <c r="X45" s="8" t="s">
        <v>131</v>
      </c>
      <c r="Y45" s="8">
        <v>2</v>
      </c>
      <c r="Z45" s="8">
        <f t="shared" si="7"/>
        <v>10</v>
      </c>
      <c r="AA45" s="3">
        <f t="shared" si="8"/>
        <v>22</v>
      </c>
      <c r="AB45" s="7">
        <v>0</v>
      </c>
      <c r="AC45" s="14">
        <v>6.7272727272727275</v>
      </c>
    </row>
    <row r="46" spans="1:29" ht="15">
      <c r="A46" s="9">
        <v>35</v>
      </c>
      <c r="B46" s="8" t="s">
        <v>403</v>
      </c>
      <c r="C46" s="8" t="s">
        <v>128</v>
      </c>
      <c r="D46" s="8">
        <v>3</v>
      </c>
      <c r="E46" s="8">
        <f t="shared" si="0"/>
        <v>5</v>
      </c>
      <c r="F46" s="8" t="s">
        <v>128</v>
      </c>
      <c r="G46" s="8">
        <v>3</v>
      </c>
      <c r="H46" s="8">
        <f t="shared" si="1"/>
        <v>5</v>
      </c>
      <c r="I46" s="8" t="s">
        <v>1</v>
      </c>
      <c r="J46" s="8">
        <v>3</v>
      </c>
      <c r="K46" s="8">
        <f t="shared" si="2"/>
        <v>6</v>
      </c>
      <c r="L46" s="8" t="s">
        <v>128</v>
      </c>
      <c r="M46" s="8">
        <v>3</v>
      </c>
      <c r="N46" s="8">
        <f t="shared" si="3"/>
        <v>5</v>
      </c>
      <c r="O46" s="8" t="s">
        <v>128</v>
      </c>
      <c r="P46" s="8">
        <v>3</v>
      </c>
      <c r="Q46" s="8">
        <f t="shared" si="4"/>
        <v>5</v>
      </c>
      <c r="R46" s="8" t="s">
        <v>128</v>
      </c>
      <c r="S46" s="8">
        <v>3</v>
      </c>
      <c r="T46" s="8">
        <f t="shared" si="9"/>
        <v>5</v>
      </c>
      <c r="U46" s="8" t="s">
        <v>129</v>
      </c>
      <c r="V46" s="8">
        <v>2</v>
      </c>
      <c r="W46" s="8">
        <f t="shared" si="6"/>
        <v>8</v>
      </c>
      <c r="X46" s="8" t="s">
        <v>131</v>
      </c>
      <c r="Y46" s="8">
        <v>2</v>
      </c>
      <c r="Z46" s="8">
        <f t="shared" si="7"/>
        <v>10</v>
      </c>
      <c r="AA46" s="3">
        <f t="shared" si="8"/>
        <v>22</v>
      </c>
      <c r="AB46" s="7">
        <v>0</v>
      </c>
      <c r="AC46" s="14">
        <v>5.863636363636363</v>
      </c>
    </row>
  </sheetData>
  <sheetProtection/>
  <mergeCells count="17">
    <mergeCell ref="AC10:AC11"/>
    <mergeCell ref="C10:E10"/>
    <mergeCell ref="F10:H10"/>
    <mergeCell ref="I10:K10"/>
    <mergeCell ref="L10:N10"/>
    <mergeCell ref="O10:Q10"/>
    <mergeCell ref="R10:T10"/>
    <mergeCell ref="U10:W10"/>
    <mergeCell ref="X10:Z10"/>
    <mergeCell ref="AA10:AA11"/>
    <mergeCell ref="A6:AB6"/>
    <mergeCell ref="A7:AB7"/>
    <mergeCell ref="A8:AB8"/>
    <mergeCell ref="A9:AB9"/>
    <mergeCell ref="A10:A11"/>
    <mergeCell ref="B10:B11"/>
    <mergeCell ref="AB10:AB11"/>
  </mergeCells>
  <printOptions/>
  <pageMargins left="0.7" right="0.7" top="0.75" bottom="0.75" header="0.3" footer="0.3"/>
  <pageSetup horizontalDpi="600" verticalDpi="600" orientation="landscape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08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5.421875" style="0" bestFit="1" customWidth="1"/>
    <col min="2" max="2" width="10.00390625" style="15" bestFit="1" customWidth="1"/>
    <col min="3" max="3" width="32.57421875" style="0" customWidth="1"/>
    <col min="4" max="4" width="20.7109375" style="0" customWidth="1"/>
    <col min="5" max="5" width="14.28125" style="15" bestFit="1" customWidth="1"/>
    <col min="6" max="6" width="13.7109375" style="15" bestFit="1" customWidth="1"/>
    <col min="7" max="7" width="9.7109375" style="15" bestFit="1" customWidth="1"/>
  </cols>
  <sheetData>
    <row r="2" spans="1:7" ht="18.75">
      <c r="A2" s="77"/>
      <c r="B2" s="77"/>
      <c r="C2" s="77"/>
      <c r="D2" s="77"/>
      <c r="E2" s="77"/>
      <c r="F2" s="77"/>
      <c r="G2" s="77"/>
    </row>
    <row r="3" spans="1:7" ht="18.75">
      <c r="A3" s="50"/>
      <c r="B3" s="50"/>
      <c r="C3" s="50"/>
      <c r="D3" s="50"/>
      <c r="E3" s="50"/>
      <c r="F3" s="50"/>
      <c r="G3" s="50"/>
    </row>
    <row r="4" spans="1:7" ht="18.75">
      <c r="A4" s="50"/>
      <c r="B4" s="50"/>
      <c r="C4" s="50"/>
      <c r="D4" s="50"/>
      <c r="E4" s="50"/>
      <c r="F4" s="50"/>
      <c r="G4" s="50"/>
    </row>
    <row r="5" spans="1:7" ht="18.75">
      <c r="A5" s="77" t="s">
        <v>2</v>
      </c>
      <c r="B5" s="77"/>
      <c r="C5" s="77"/>
      <c r="D5" s="77"/>
      <c r="E5" s="77"/>
      <c r="F5" s="77"/>
      <c r="G5" s="77"/>
    </row>
    <row r="6" spans="1:7" ht="18.75">
      <c r="A6" s="78" t="s">
        <v>43</v>
      </c>
      <c r="B6" s="78"/>
      <c r="C6" s="78"/>
      <c r="D6" s="78"/>
      <c r="E6" s="78"/>
      <c r="F6" s="78"/>
      <c r="G6" s="78"/>
    </row>
    <row r="7" spans="1:7" ht="15">
      <c r="A7" s="79" t="s">
        <v>47</v>
      </c>
      <c r="B7" s="79"/>
      <c r="C7" s="79"/>
      <c r="D7" s="79"/>
      <c r="E7" s="79"/>
      <c r="F7" s="79"/>
      <c r="G7" s="79"/>
    </row>
    <row r="8" spans="1:7" ht="15">
      <c r="A8" s="72" t="s">
        <v>411</v>
      </c>
      <c r="B8" s="72"/>
      <c r="C8" s="72"/>
      <c r="D8" s="72"/>
      <c r="E8" s="72"/>
      <c r="F8" s="72"/>
      <c r="G8" s="72"/>
    </row>
    <row r="9" spans="1:7" ht="15">
      <c r="A9" s="11" t="s">
        <v>13</v>
      </c>
      <c r="B9" s="11" t="s">
        <v>14</v>
      </c>
      <c r="C9" s="11" t="s">
        <v>15</v>
      </c>
      <c r="D9" s="11" t="s">
        <v>16</v>
      </c>
      <c r="E9" s="11" t="s">
        <v>17</v>
      </c>
      <c r="F9" s="11" t="s">
        <v>18</v>
      </c>
      <c r="G9" s="11" t="s">
        <v>19</v>
      </c>
    </row>
    <row r="10" spans="1:7" ht="15">
      <c r="A10" s="12">
        <v>1</v>
      </c>
      <c r="B10" s="57" t="s">
        <v>119</v>
      </c>
      <c r="C10" s="58" t="s">
        <v>49</v>
      </c>
      <c r="D10" s="59" t="s">
        <v>50</v>
      </c>
      <c r="E10" s="3">
        <v>9</v>
      </c>
      <c r="F10" s="3">
        <v>3</v>
      </c>
      <c r="G10" s="5">
        <f>(E10/12*100)</f>
        <v>75</v>
      </c>
    </row>
    <row r="11" spans="1:7" ht="25.5">
      <c r="A11" s="13">
        <v>2</v>
      </c>
      <c r="B11" s="57" t="s">
        <v>121</v>
      </c>
      <c r="C11" s="58" t="s">
        <v>51</v>
      </c>
      <c r="D11" s="59" t="s">
        <v>52</v>
      </c>
      <c r="E11" s="3">
        <v>9</v>
      </c>
      <c r="F11" s="3">
        <v>3</v>
      </c>
      <c r="G11" s="5">
        <f aca="true" t="shared" si="0" ref="G11:G17">(E11/12*100)</f>
        <v>75</v>
      </c>
    </row>
    <row r="12" spans="1:7" ht="15">
      <c r="A12" s="12">
        <v>3</v>
      </c>
      <c r="B12" s="57" t="s">
        <v>122</v>
      </c>
      <c r="C12" s="58" t="s">
        <v>53</v>
      </c>
      <c r="D12" s="59" t="s">
        <v>54</v>
      </c>
      <c r="E12" s="3">
        <v>8</v>
      </c>
      <c r="F12" s="3">
        <v>4</v>
      </c>
      <c r="G12" s="5">
        <f t="shared" si="0"/>
        <v>66.66666666666666</v>
      </c>
    </row>
    <row r="13" spans="1:7" ht="15">
      <c r="A13" s="13">
        <v>4</v>
      </c>
      <c r="B13" s="57" t="s">
        <v>123</v>
      </c>
      <c r="C13" s="58" t="s">
        <v>55</v>
      </c>
      <c r="D13" s="59" t="s">
        <v>56</v>
      </c>
      <c r="E13" s="3">
        <v>10</v>
      </c>
      <c r="F13" s="3">
        <v>2</v>
      </c>
      <c r="G13" s="5">
        <f t="shared" si="0"/>
        <v>83.33333333333334</v>
      </c>
    </row>
    <row r="14" spans="1:7" ht="15">
      <c r="A14" s="12">
        <v>5</v>
      </c>
      <c r="B14" s="57" t="s">
        <v>124</v>
      </c>
      <c r="C14" s="58" t="s">
        <v>57</v>
      </c>
      <c r="D14" s="59" t="s">
        <v>74</v>
      </c>
      <c r="E14" s="3">
        <v>6</v>
      </c>
      <c r="F14" s="3">
        <v>6</v>
      </c>
      <c r="G14" s="5">
        <f t="shared" si="0"/>
        <v>50</v>
      </c>
    </row>
    <row r="15" spans="1:7" ht="25.5">
      <c r="A15" s="29">
        <v>6</v>
      </c>
      <c r="B15" s="57" t="s">
        <v>118</v>
      </c>
      <c r="C15" s="58" t="s">
        <v>410</v>
      </c>
      <c r="D15" s="59" t="s">
        <v>58</v>
      </c>
      <c r="E15" s="3">
        <v>12</v>
      </c>
      <c r="F15" s="3">
        <v>0</v>
      </c>
      <c r="G15" s="5">
        <f t="shared" si="0"/>
        <v>100</v>
      </c>
    </row>
    <row r="16" spans="1:7" ht="15">
      <c r="A16" s="20">
        <v>7</v>
      </c>
      <c r="B16" s="57" t="s">
        <v>125</v>
      </c>
      <c r="C16" s="58" t="s">
        <v>71</v>
      </c>
      <c r="D16" s="59" t="s">
        <v>52</v>
      </c>
      <c r="E16" s="3">
        <v>12</v>
      </c>
      <c r="F16" s="3">
        <v>0</v>
      </c>
      <c r="G16" s="5">
        <f t="shared" si="0"/>
        <v>100</v>
      </c>
    </row>
    <row r="17" spans="1:7" ht="15">
      <c r="A17" s="20">
        <v>8</v>
      </c>
      <c r="B17" s="57" t="s">
        <v>126</v>
      </c>
      <c r="C17" s="58" t="s">
        <v>405</v>
      </c>
      <c r="D17" s="59" t="s">
        <v>58</v>
      </c>
      <c r="E17" s="3">
        <v>12</v>
      </c>
      <c r="F17" s="3">
        <v>0</v>
      </c>
      <c r="G17" s="5">
        <f t="shared" si="0"/>
        <v>100</v>
      </c>
    </row>
    <row r="18" spans="1:7" ht="15">
      <c r="A18" s="73" t="s">
        <v>20</v>
      </c>
      <c r="B18" s="73"/>
      <c r="C18" s="73"/>
      <c r="D18" s="73"/>
      <c r="E18" s="26">
        <v>5</v>
      </c>
      <c r="F18" s="26">
        <v>7</v>
      </c>
      <c r="G18" s="23">
        <f>(E18/12*100)</f>
        <v>41.66666666666667</v>
      </c>
    </row>
    <row r="19" spans="1:7" ht="18" customHeight="1">
      <c r="A19" s="42"/>
      <c r="B19" s="42"/>
      <c r="C19" s="42"/>
      <c r="D19" s="42"/>
      <c r="E19" s="43"/>
      <c r="F19" s="43"/>
      <c r="G19" s="44"/>
    </row>
    <row r="20" spans="1:7" ht="15">
      <c r="A20" s="72" t="s">
        <v>412</v>
      </c>
      <c r="B20" s="72"/>
      <c r="C20" s="72"/>
      <c r="D20" s="72"/>
      <c r="E20" s="72"/>
      <c r="F20" s="72"/>
      <c r="G20" s="72"/>
    </row>
    <row r="21" spans="1:7" ht="15">
      <c r="A21" s="11" t="s">
        <v>13</v>
      </c>
      <c r="B21" s="11" t="s">
        <v>14</v>
      </c>
      <c r="C21" s="11" t="s">
        <v>15</v>
      </c>
      <c r="D21" s="11" t="s">
        <v>16</v>
      </c>
      <c r="E21" s="11" t="s">
        <v>17</v>
      </c>
      <c r="F21" s="11" t="s">
        <v>18</v>
      </c>
      <c r="G21" s="11" t="s">
        <v>19</v>
      </c>
    </row>
    <row r="22" spans="1:7" ht="15">
      <c r="A22" s="12">
        <v>1</v>
      </c>
      <c r="B22" s="4" t="s">
        <v>136</v>
      </c>
      <c r="C22" s="22" t="s">
        <v>59</v>
      </c>
      <c r="D22" s="59" t="s">
        <v>60</v>
      </c>
      <c r="E22" s="3">
        <v>10</v>
      </c>
      <c r="F22" s="3">
        <v>1</v>
      </c>
      <c r="G22" s="5">
        <f>(E22/11*100)</f>
        <v>90.9090909090909</v>
      </c>
    </row>
    <row r="23" spans="1:7" ht="15">
      <c r="A23" s="13">
        <v>2</v>
      </c>
      <c r="B23" s="4" t="s">
        <v>137</v>
      </c>
      <c r="C23" s="22" t="s">
        <v>61</v>
      </c>
      <c r="D23" s="59" t="s">
        <v>62</v>
      </c>
      <c r="E23" s="3">
        <v>11</v>
      </c>
      <c r="F23" s="3">
        <v>0</v>
      </c>
      <c r="G23" s="5">
        <f aca="true" t="shared" si="1" ref="G23:G30">(E23/11*100)</f>
        <v>100</v>
      </c>
    </row>
    <row r="24" spans="1:7" ht="25.5">
      <c r="A24" s="12">
        <v>3</v>
      </c>
      <c r="B24" s="4" t="s">
        <v>138</v>
      </c>
      <c r="C24" s="22" t="s">
        <v>63</v>
      </c>
      <c r="D24" s="59" t="s">
        <v>64</v>
      </c>
      <c r="E24" s="3">
        <v>9</v>
      </c>
      <c r="F24" s="3">
        <v>2</v>
      </c>
      <c r="G24" s="5">
        <f t="shared" si="1"/>
        <v>81.81818181818183</v>
      </c>
    </row>
    <row r="25" spans="1:7" ht="25.5">
      <c r="A25" s="13">
        <v>4</v>
      </c>
      <c r="B25" s="4" t="s">
        <v>139</v>
      </c>
      <c r="C25" s="22" t="s">
        <v>65</v>
      </c>
      <c r="D25" s="59" t="s">
        <v>66</v>
      </c>
      <c r="E25" s="3">
        <v>10</v>
      </c>
      <c r="F25" s="3">
        <v>1</v>
      </c>
      <c r="G25" s="5">
        <f t="shared" si="1"/>
        <v>90.9090909090909</v>
      </c>
    </row>
    <row r="26" spans="1:7" ht="15">
      <c r="A26" s="12">
        <v>5</v>
      </c>
      <c r="B26" s="4" t="s">
        <v>140</v>
      </c>
      <c r="C26" s="22" t="s">
        <v>67</v>
      </c>
      <c r="D26" s="59" t="s">
        <v>68</v>
      </c>
      <c r="E26" s="3">
        <v>11</v>
      </c>
      <c r="F26" s="3">
        <v>0</v>
      </c>
      <c r="G26" s="5">
        <f t="shared" si="1"/>
        <v>100</v>
      </c>
    </row>
    <row r="27" spans="1:7" ht="15">
      <c r="A27" s="13">
        <v>6</v>
      </c>
      <c r="B27" s="4" t="s">
        <v>141</v>
      </c>
      <c r="C27" s="22" t="s">
        <v>69</v>
      </c>
      <c r="D27" s="59" t="s">
        <v>70</v>
      </c>
      <c r="E27" s="3">
        <v>10</v>
      </c>
      <c r="F27" s="3">
        <v>1</v>
      </c>
      <c r="G27" s="5">
        <f t="shared" si="1"/>
        <v>90.9090909090909</v>
      </c>
    </row>
    <row r="28" spans="1:7" ht="15">
      <c r="A28" s="20">
        <v>7</v>
      </c>
      <c r="B28" s="4" t="s">
        <v>142</v>
      </c>
      <c r="C28" s="22" t="s">
        <v>407</v>
      </c>
      <c r="D28" s="59" t="s">
        <v>72</v>
      </c>
      <c r="E28" s="3">
        <v>11</v>
      </c>
      <c r="F28" s="3">
        <v>0</v>
      </c>
      <c r="G28" s="5">
        <f t="shared" si="1"/>
        <v>100</v>
      </c>
    </row>
    <row r="29" spans="1:7" ht="25.5">
      <c r="A29" s="20">
        <v>8</v>
      </c>
      <c r="B29" s="4" t="s">
        <v>143</v>
      </c>
      <c r="C29" s="22" t="s">
        <v>408</v>
      </c>
      <c r="D29" s="59" t="s">
        <v>73</v>
      </c>
      <c r="E29" s="3">
        <v>11</v>
      </c>
      <c r="F29" s="3">
        <v>0</v>
      </c>
      <c r="G29" s="5">
        <f t="shared" si="1"/>
        <v>100</v>
      </c>
    </row>
    <row r="30" spans="1:7" ht="15">
      <c r="A30" s="73" t="s">
        <v>21</v>
      </c>
      <c r="B30" s="73"/>
      <c r="C30" s="73"/>
      <c r="D30" s="73"/>
      <c r="E30" s="24">
        <v>8</v>
      </c>
      <c r="F30" s="25">
        <v>3</v>
      </c>
      <c r="G30" s="23">
        <f t="shared" si="1"/>
        <v>72.72727272727273</v>
      </c>
    </row>
    <row r="31" spans="1:7" ht="17.25" customHeight="1">
      <c r="A31" s="42"/>
      <c r="B31" s="42"/>
      <c r="C31" s="42"/>
      <c r="D31" s="42"/>
      <c r="E31" s="45"/>
      <c r="F31" s="45"/>
      <c r="G31" s="46"/>
    </row>
    <row r="32" spans="1:7" ht="15">
      <c r="A32" s="74" t="s">
        <v>415</v>
      </c>
      <c r="B32" s="74"/>
      <c r="C32" s="74"/>
      <c r="D32" s="74"/>
      <c r="E32" s="74"/>
      <c r="F32" s="74"/>
      <c r="G32" s="74"/>
    </row>
    <row r="33" spans="1:7" ht="15">
      <c r="A33" s="12" t="s">
        <v>13</v>
      </c>
      <c r="B33" s="12" t="s">
        <v>14</v>
      </c>
      <c r="C33" s="12" t="s">
        <v>15</v>
      </c>
      <c r="D33" s="12" t="s">
        <v>16</v>
      </c>
      <c r="E33" s="12" t="s">
        <v>17</v>
      </c>
      <c r="F33" s="12" t="s">
        <v>18</v>
      </c>
      <c r="G33" s="12" t="s">
        <v>19</v>
      </c>
    </row>
    <row r="34" spans="1:7" ht="15">
      <c r="A34" s="12">
        <v>1</v>
      </c>
      <c r="B34" s="6" t="s">
        <v>145</v>
      </c>
      <c r="C34" s="22" t="s">
        <v>75</v>
      </c>
      <c r="D34" s="59" t="s">
        <v>78</v>
      </c>
      <c r="E34" s="3">
        <v>13</v>
      </c>
      <c r="F34" s="3">
        <v>43</v>
      </c>
      <c r="G34" s="5">
        <f>(E34/56*100)</f>
        <v>23.214285714285715</v>
      </c>
    </row>
    <row r="35" spans="1:7" ht="15">
      <c r="A35" s="13">
        <v>2</v>
      </c>
      <c r="B35" s="6" t="s">
        <v>146</v>
      </c>
      <c r="C35" s="22" t="s">
        <v>79</v>
      </c>
      <c r="D35" s="59" t="s">
        <v>80</v>
      </c>
      <c r="E35" s="3">
        <v>22</v>
      </c>
      <c r="F35" s="3">
        <v>34</v>
      </c>
      <c r="G35" s="5">
        <f aca="true" t="shared" si="2" ref="G35:G42">(E35/56*100)</f>
        <v>39.285714285714285</v>
      </c>
    </row>
    <row r="36" spans="1:7" ht="15">
      <c r="A36" s="12">
        <v>3</v>
      </c>
      <c r="B36" s="6" t="s">
        <v>147</v>
      </c>
      <c r="C36" s="22" t="s">
        <v>81</v>
      </c>
      <c r="D36" s="59" t="s">
        <v>82</v>
      </c>
      <c r="E36" s="3">
        <v>45</v>
      </c>
      <c r="F36" s="3">
        <v>11</v>
      </c>
      <c r="G36" s="5">
        <f t="shared" si="2"/>
        <v>80.35714285714286</v>
      </c>
    </row>
    <row r="37" spans="1:7" ht="15">
      <c r="A37" s="13">
        <v>4</v>
      </c>
      <c r="B37" s="6" t="s">
        <v>148</v>
      </c>
      <c r="C37" s="22" t="s">
        <v>84</v>
      </c>
      <c r="D37" s="59" t="s">
        <v>85</v>
      </c>
      <c r="E37" s="3">
        <v>32</v>
      </c>
      <c r="F37" s="3">
        <v>24</v>
      </c>
      <c r="G37" s="5">
        <f t="shared" si="2"/>
        <v>57.14285714285714</v>
      </c>
    </row>
    <row r="38" spans="1:7" ht="25.5">
      <c r="A38" s="20">
        <v>5</v>
      </c>
      <c r="B38" s="6" t="s">
        <v>151</v>
      </c>
      <c r="C38" s="22" t="s">
        <v>86</v>
      </c>
      <c r="D38" s="59" t="s">
        <v>87</v>
      </c>
      <c r="E38" s="3">
        <v>43</v>
      </c>
      <c r="F38" s="3">
        <v>13</v>
      </c>
      <c r="G38" s="5">
        <f t="shared" si="2"/>
        <v>76.78571428571429</v>
      </c>
    </row>
    <row r="39" spans="1:7" ht="15">
      <c r="A39" s="13">
        <v>6</v>
      </c>
      <c r="B39" s="6" t="s">
        <v>149</v>
      </c>
      <c r="C39" s="22" t="s">
        <v>150</v>
      </c>
      <c r="D39" s="59" t="s">
        <v>89</v>
      </c>
      <c r="E39" s="3">
        <v>46</v>
      </c>
      <c r="F39" s="3">
        <v>10</v>
      </c>
      <c r="G39" s="5">
        <f t="shared" si="2"/>
        <v>82.14285714285714</v>
      </c>
    </row>
    <row r="40" spans="1:7" ht="15">
      <c r="A40" s="20">
        <v>7</v>
      </c>
      <c r="B40" s="6" t="s">
        <v>152</v>
      </c>
      <c r="C40" s="22" t="s">
        <v>71</v>
      </c>
      <c r="D40" s="59" t="s">
        <v>78</v>
      </c>
      <c r="E40" s="3">
        <v>56</v>
      </c>
      <c r="F40" s="3">
        <v>0</v>
      </c>
      <c r="G40" s="5">
        <f t="shared" si="2"/>
        <v>100</v>
      </c>
    </row>
    <row r="41" spans="1:7" ht="15">
      <c r="A41" s="20">
        <v>8</v>
      </c>
      <c r="B41" s="6" t="s">
        <v>153</v>
      </c>
      <c r="C41" s="22" t="s">
        <v>154</v>
      </c>
      <c r="D41" s="59" t="s">
        <v>82</v>
      </c>
      <c r="E41" s="3">
        <v>56</v>
      </c>
      <c r="F41" s="3">
        <v>0</v>
      </c>
      <c r="G41" s="5">
        <f t="shared" si="2"/>
        <v>100</v>
      </c>
    </row>
    <row r="42" spans="1:7" ht="15.75">
      <c r="A42" s="70" t="s">
        <v>77</v>
      </c>
      <c r="B42" s="70"/>
      <c r="C42" s="70"/>
      <c r="D42" s="70"/>
      <c r="E42" s="33">
        <v>6</v>
      </c>
      <c r="F42" s="33">
        <v>50</v>
      </c>
      <c r="G42" s="23">
        <f t="shared" si="2"/>
        <v>10.714285714285714</v>
      </c>
    </row>
    <row r="43" spans="1:7" s="37" customFormat="1" ht="15.75">
      <c r="A43" s="34"/>
      <c r="B43" s="34"/>
      <c r="C43" s="34"/>
      <c r="D43" s="34"/>
      <c r="E43" s="35"/>
      <c r="F43" s="35"/>
      <c r="G43" s="36"/>
    </row>
    <row r="44" spans="1:7" s="37" customFormat="1" ht="15">
      <c r="A44" s="74" t="s">
        <v>419</v>
      </c>
      <c r="B44" s="74"/>
      <c r="C44" s="74"/>
      <c r="D44" s="74"/>
      <c r="E44" s="74"/>
      <c r="F44" s="74"/>
      <c r="G44" s="74"/>
    </row>
    <row r="45" spans="1:7" s="37" customFormat="1" ht="15">
      <c r="A45" s="40" t="s">
        <v>13</v>
      </c>
      <c r="B45" s="40" t="s">
        <v>14</v>
      </c>
      <c r="C45" s="40" t="s">
        <v>15</v>
      </c>
      <c r="D45" s="40" t="s">
        <v>16</v>
      </c>
      <c r="E45" s="40" t="s">
        <v>17</v>
      </c>
      <c r="F45" s="40" t="s">
        <v>18</v>
      </c>
      <c r="G45" s="40" t="s">
        <v>19</v>
      </c>
    </row>
    <row r="46" spans="1:7" s="37" customFormat="1" ht="15">
      <c r="A46" s="40">
        <v>1</v>
      </c>
      <c r="B46" s="6" t="s">
        <v>145</v>
      </c>
      <c r="C46" s="22" t="s">
        <v>75</v>
      </c>
      <c r="D46" s="59" t="s">
        <v>78</v>
      </c>
      <c r="E46" s="3">
        <v>27</v>
      </c>
      <c r="F46" s="3">
        <v>28</v>
      </c>
      <c r="G46" s="5">
        <f>(E46/55*100)</f>
        <v>49.09090909090909</v>
      </c>
    </row>
    <row r="47" spans="1:7" s="37" customFormat="1" ht="15">
      <c r="A47" s="13">
        <v>2</v>
      </c>
      <c r="B47" s="6" t="s">
        <v>146</v>
      </c>
      <c r="C47" s="22" t="s">
        <v>79</v>
      </c>
      <c r="D47" s="59" t="s">
        <v>80</v>
      </c>
      <c r="E47" s="3">
        <v>48</v>
      </c>
      <c r="F47" s="3">
        <v>7</v>
      </c>
      <c r="G47" s="5">
        <f>(E47/55*100)</f>
        <v>87.27272727272727</v>
      </c>
    </row>
    <row r="48" spans="1:7" s="37" customFormat="1" ht="15">
      <c r="A48" s="40">
        <v>3</v>
      </c>
      <c r="B48" s="6" t="s">
        <v>147</v>
      </c>
      <c r="C48" s="22" t="s">
        <v>81</v>
      </c>
      <c r="D48" s="59" t="s">
        <v>83</v>
      </c>
      <c r="E48" s="3">
        <v>54</v>
      </c>
      <c r="F48" s="3">
        <v>2</v>
      </c>
      <c r="G48" s="5">
        <f aca="true" t="shared" si="3" ref="G48:G54">(E48/56*100)</f>
        <v>96.42857142857143</v>
      </c>
    </row>
    <row r="49" spans="1:7" s="37" customFormat="1" ht="15">
      <c r="A49" s="13">
        <v>4</v>
      </c>
      <c r="B49" s="6" t="s">
        <v>148</v>
      </c>
      <c r="C49" s="22" t="s">
        <v>84</v>
      </c>
      <c r="D49" s="59" t="s">
        <v>85</v>
      </c>
      <c r="E49" s="3">
        <v>48</v>
      </c>
      <c r="F49" s="3">
        <v>8</v>
      </c>
      <c r="G49" s="5">
        <f t="shared" si="3"/>
        <v>85.71428571428571</v>
      </c>
    </row>
    <row r="50" spans="1:7" s="37" customFormat="1" ht="25.5">
      <c r="A50" s="20">
        <v>5</v>
      </c>
      <c r="B50" s="6" t="s">
        <v>151</v>
      </c>
      <c r="C50" s="22" t="s">
        <v>86</v>
      </c>
      <c r="D50" s="59" t="s">
        <v>88</v>
      </c>
      <c r="E50" s="3">
        <v>50</v>
      </c>
      <c r="F50" s="3">
        <v>6</v>
      </c>
      <c r="G50" s="5">
        <f t="shared" si="3"/>
        <v>89.28571428571429</v>
      </c>
    </row>
    <row r="51" spans="1:7" s="37" customFormat="1" ht="15">
      <c r="A51" s="13">
        <v>6</v>
      </c>
      <c r="B51" s="6" t="s">
        <v>149</v>
      </c>
      <c r="C51" s="22" t="s">
        <v>150</v>
      </c>
      <c r="D51" s="59" t="s">
        <v>90</v>
      </c>
      <c r="E51" s="3">
        <v>55</v>
      </c>
      <c r="F51" s="3">
        <v>1</v>
      </c>
      <c r="G51" s="5">
        <f t="shared" si="3"/>
        <v>98.21428571428571</v>
      </c>
    </row>
    <row r="52" spans="1:7" s="37" customFormat="1" ht="15">
      <c r="A52" s="20">
        <v>7</v>
      </c>
      <c r="B52" s="6" t="s">
        <v>152</v>
      </c>
      <c r="C52" s="22" t="s">
        <v>71</v>
      </c>
      <c r="D52" s="59" t="s">
        <v>78</v>
      </c>
      <c r="E52" s="3">
        <v>56</v>
      </c>
      <c r="F52" s="3">
        <v>0</v>
      </c>
      <c r="G52" s="5">
        <f t="shared" si="3"/>
        <v>100</v>
      </c>
    </row>
    <row r="53" spans="1:7" s="37" customFormat="1" ht="15">
      <c r="A53" s="20">
        <v>8</v>
      </c>
      <c r="B53" s="6" t="s">
        <v>153</v>
      </c>
      <c r="C53" s="22" t="s">
        <v>154</v>
      </c>
      <c r="D53" s="59" t="s">
        <v>83</v>
      </c>
      <c r="E53" s="3">
        <v>56</v>
      </c>
      <c r="F53" s="3">
        <v>0</v>
      </c>
      <c r="G53" s="5">
        <f t="shared" si="3"/>
        <v>100</v>
      </c>
    </row>
    <row r="54" spans="1:7" s="37" customFormat="1" ht="15.75">
      <c r="A54" s="70" t="s">
        <v>76</v>
      </c>
      <c r="B54" s="70"/>
      <c r="C54" s="70"/>
      <c r="D54" s="70"/>
      <c r="E54" s="39">
        <v>26</v>
      </c>
      <c r="F54" s="39">
        <v>30</v>
      </c>
      <c r="G54" s="23">
        <f t="shared" si="3"/>
        <v>46.42857142857143</v>
      </c>
    </row>
    <row r="55" spans="1:7" s="37" customFormat="1" ht="15.75">
      <c r="A55" s="34"/>
      <c r="B55" s="34"/>
      <c r="C55" s="34"/>
      <c r="D55" s="34"/>
      <c r="E55" s="35"/>
      <c r="F55" s="35"/>
      <c r="G55" s="36"/>
    </row>
    <row r="56" spans="1:7" ht="15">
      <c r="A56" s="74" t="s">
        <v>418</v>
      </c>
      <c r="B56" s="74"/>
      <c r="C56" s="74"/>
      <c r="D56" s="74"/>
      <c r="E56" s="74"/>
      <c r="F56" s="74"/>
      <c r="G56" s="74"/>
    </row>
    <row r="57" spans="1:7" ht="15">
      <c r="A57" s="12" t="s">
        <v>13</v>
      </c>
      <c r="B57" s="12" t="s">
        <v>14</v>
      </c>
      <c r="C57" s="12" t="s">
        <v>15</v>
      </c>
      <c r="D57" s="12" t="s">
        <v>16</v>
      </c>
      <c r="E57" s="12" t="s">
        <v>17</v>
      </c>
      <c r="F57" s="12" t="s">
        <v>18</v>
      </c>
      <c r="G57" s="12" t="s">
        <v>19</v>
      </c>
    </row>
    <row r="58" spans="1:7" ht="15">
      <c r="A58" s="12">
        <v>1</v>
      </c>
      <c r="B58" s="55" t="s">
        <v>141</v>
      </c>
      <c r="C58" s="21" t="s">
        <v>69</v>
      </c>
      <c r="D58" s="59" t="s">
        <v>91</v>
      </c>
      <c r="E58" s="7">
        <v>27</v>
      </c>
      <c r="F58" s="7">
        <v>0</v>
      </c>
      <c r="G58" s="14">
        <f>(E58/27*100)</f>
        <v>100</v>
      </c>
    </row>
    <row r="59" spans="1:7" ht="15">
      <c r="A59" s="13">
        <v>2</v>
      </c>
      <c r="B59" s="54" t="s">
        <v>197</v>
      </c>
      <c r="C59" s="21" t="s">
        <v>92</v>
      </c>
      <c r="D59" s="59" t="s">
        <v>93</v>
      </c>
      <c r="E59" s="7">
        <v>22</v>
      </c>
      <c r="F59" s="7">
        <v>5</v>
      </c>
      <c r="G59" s="14">
        <f aca="true" t="shared" si="4" ref="G59:G65">(E59/27*100)</f>
        <v>81.48148148148148</v>
      </c>
    </row>
    <row r="60" spans="1:7" ht="15">
      <c r="A60" s="12">
        <v>3</v>
      </c>
      <c r="B60" s="54" t="s">
        <v>198</v>
      </c>
      <c r="C60" s="21" t="s">
        <v>65</v>
      </c>
      <c r="D60" s="59" t="s">
        <v>94</v>
      </c>
      <c r="E60" s="7">
        <v>19</v>
      </c>
      <c r="F60" s="7">
        <v>8</v>
      </c>
      <c r="G60" s="14">
        <f t="shared" si="4"/>
        <v>70.37037037037037</v>
      </c>
    </row>
    <row r="61" spans="1:7" ht="25.5">
      <c r="A61" s="29">
        <v>4</v>
      </c>
      <c r="B61" s="4" t="s">
        <v>199</v>
      </c>
      <c r="C61" s="21" t="s">
        <v>95</v>
      </c>
      <c r="D61" s="59" t="s">
        <v>96</v>
      </c>
      <c r="E61" s="3">
        <v>22</v>
      </c>
      <c r="F61" s="3">
        <v>5</v>
      </c>
      <c r="G61" s="5">
        <f t="shared" si="4"/>
        <v>81.48148148148148</v>
      </c>
    </row>
    <row r="62" spans="1:7" ht="15">
      <c r="A62" s="12">
        <v>5</v>
      </c>
      <c r="B62" s="4" t="s">
        <v>200</v>
      </c>
      <c r="C62" s="21" t="s">
        <v>97</v>
      </c>
      <c r="D62" s="59" t="s">
        <v>98</v>
      </c>
      <c r="E62" s="7">
        <v>17</v>
      </c>
      <c r="F62" s="7">
        <v>10</v>
      </c>
      <c r="G62" s="14">
        <f t="shared" si="4"/>
        <v>62.96296296296296</v>
      </c>
    </row>
    <row r="63" spans="1:7" ht="15">
      <c r="A63" s="30">
        <v>6</v>
      </c>
      <c r="B63" s="4" t="s">
        <v>201</v>
      </c>
      <c r="C63" s="21" t="s">
        <v>99</v>
      </c>
      <c r="D63" s="59" t="s">
        <v>73</v>
      </c>
      <c r="E63" s="3">
        <v>23</v>
      </c>
      <c r="F63" s="3">
        <v>4</v>
      </c>
      <c r="G63" s="14">
        <f t="shared" si="4"/>
        <v>85.18518518518519</v>
      </c>
    </row>
    <row r="64" spans="1:7" ht="25.5">
      <c r="A64" s="2">
        <v>7</v>
      </c>
      <c r="B64" s="4" t="s">
        <v>202</v>
      </c>
      <c r="C64" s="21" t="s">
        <v>203</v>
      </c>
      <c r="D64" s="59" t="s">
        <v>100</v>
      </c>
      <c r="E64" s="3">
        <v>27</v>
      </c>
      <c r="F64" s="3">
        <v>0</v>
      </c>
      <c r="G64" s="14">
        <f t="shared" si="4"/>
        <v>100</v>
      </c>
    </row>
    <row r="65" spans="1:7" ht="15">
      <c r="A65" s="2">
        <v>8</v>
      </c>
      <c r="B65" s="1" t="s">
        <v>204</v>
      </c>
      <c r="C65" s="21" t="s">
        <v>205</v>
      </c>
      <c r="D65" s="59" t="s">
        <v>98</v>
      </c>
      <c r="E65" s="3">
        <v>27</v>
      </c>
      <c r="F65" s="3">
        <v>0</v>
      </c>
      <c r="G65" s="14">
        <f t="shared" si="4"/>
        <v>100</v>
      </c>
    </row>
    <row r="66" spans="1:7" ht="15.75">
      <c r="A66" s="70" t="s">
        <v>22</v>
      </c>
      <c r="B66" s="70"/>
      <c r="C66" s="70"/>
      <c r="D66" s="70"/>
      <c r="E66" s="11">
        <v>10</v>
      </c>
      <c r="F66" s="11">
        <v>17</v>
      </c>
      <c r="G66" s="27">
        <f>(E66/27*100)</f>
        <v>37.03703703703704</v>
      </c>
    </row>
    <row r="67" spans="1:7" ht="15" customHeight="1">
      <c r="A67" s="47"/>
      <c r="B67" s="47"/>
      <c r="C67" s="47"/>
      <c r="D67" s="47"/>
      <c r="E67" s="48"/>
      <c r="F67" s="48"/>
      <c r="G67" s="49"/>
    </row>
    <row r="68" spans="1:7" ht="15">
      <c r="A68" s="75" t="s">
        <v>417</v>
      </c>
      <c r="B68" s="75"/>
      <c r="C68" s="75"/>
      <c r="D68" s="75"/>
      <c r="E68" s="75"/>
      <c r="F68" s="75"/>
      <c r="G68" s="75"/>
    </row>
    <row r="69" spans="1:7" ht="15">
      <c r="A69" s="11" t="s">
        <v>13</v>
      </c>
      <c r="B69" s="11" t="s">
        <v>14</v>
      </c>
      <c r="C69" s="11" t="s">
        <v>15</v>
      </c>
      <c r="D69" s="11" t="s">
        <v>16</v>
      </c>
      <c r="E69" s="11" t="s">
        <v>17</v>
      </c>
      <c r="F69" s="11" t="s">
        <v>18</v>
      </c>
      <c r="G69" s="11" t="s">
        <v>19</v>
      </c>
    </row>
    <row r="70" spans="1:7" ht="15">
      <c r="A70" s="11">
        <v>1</v>
      </c>
      <c r="B70" s="4" t="s">
        <v>229</v>
      </c>
      <c r="C70" s="21" t="s">
        <v>101</v>
      </c>
      <c r="D70" s="59" t="s">
        <v>102</v>
      </c>
      <c r="E70" s="3">
        <v>27</v>
      </c>
      <c r="F70" s="3">
        <v>12</v>
      </c>
      <c r="G70" s="5">
        <f aca="true" t="shared" si="5" ref="G70:G75">(E70/39*100)</f>
        <v>69.23076923076923</v>
      </c>
    </row>
    <row r="71" spans="1:7" ht="15">
      <c r="A71" s="16">
        <v>2</v>
      </c>
      <c r="B71" s="4" t="s">
        <v>230</v>
      </c>
      <c r="C71" s="21" t="s">
        <v>103</v>
      </c>
      <c r="D71" s="59" t="s">
        <v>104</v>
      </c>
      <c r="E71" s="7">
        <v>22</v>
      </c>
      <c r="F71" s="7">
        <v>17</v>
      </c>
      <c r="G71" s="5">
        <f t="shared" si="5"/>
        <v>56.41025641025641</v>
      </c>
    </row>
    <row r="72" spans="1:7" ht="15">
      <c r="A72" s="11">
        <v>3</v>
      </c>
      <c r="B72" s="4" t="s">
        <v>231</v>
      </c>
      <c r="C72" s="21" t="s">
        <v>105</v>
      </c>
      <c r="D72" s="59" t="s">
        <v>106</v>
      </c>
      <c r="E72" s="3">
        <v>29</v>
      </c>
      <c r="F72" s="3">
        <v>10</v>
      </c>
      <c r="G72" s="5">
        <f t="shared" si="5"/>
        <v>74.35897435897436</v>
      </c>
    </row>
    <row r="73" spans="1:7" ht="15">
      <c r="A73" s="16">
        <v>4</v>
      </c>
      <c r="B73" s="4" t="s">
        <v>232</v>
      </c>
      <c r="C73" s="21" t="s">
        <v>107</v>
      </c>
      <c r="D73" s="59" t="s">
        <v>108</v>
      </c>
      <c r="E73" s="7">
        <v>27</v>
      </c>
      <c r="F73" s="7">
        <v>12</v>
      </c>
      <c r="G73" s="5">
        <f t="shared" si="5"/>
        <v>69.23076923076923</v>
      </c>
    </row>
    <row r="74" spans="1:7" ht="25.5">
      <c r="A74" s="2">
        <v>5</v>
      </c>
      <c r="B74" s="4" t="s">
        <v>233</v>
      </c>
      <c r="C74" s="21" t="s">
        <v>109</v>
      </c>
      <c r="D74" s="59" t="s">
        <v>110</v>
      </c>
      <c r="E74" s="3">
        <v>21</v>
      </c>
      <c r="F74" s="3">
        <v>18</v>
      </c>
      <c r="G74" s="5">
        <f t="shared" si="5"/>
        <v>53.84615384615385</v>
      </c>
    </row>
    <row r="75" spans="1:7" ht="25.5">
      <c r="A75" s="30">
        <v>6</v>
      </c>
      <c r="B75" s="4" t="s">
        <v>234</v>
      </c>
      <c r="C75" s="21" t="s">
        <v>111</v>
      </c>
      <c r="D75" s="59" t="s">
        <v>112</v>
      </c>
      <c r="E75" s="3">
        <v>24</v>
      </c>
      <c r="F75" s="3">
        <v>15</v>
      </c>
      <c r="G75" s="5">
        <f t="shared" si="5"/>
        <v>61.53846153846154</v>
      </c>
    </row>
    <row r="76" spans="1:7" ht="25.5">
      <c r="A76" s="2">
        <v>7</v>
      </c>
      <c r="B76" s="4" t="s">
        <v>235</v>
      </c>
      <c r="C76" s="21" t="s">
        <v>404</v>
      </c>
      <c r="D76" s="59" t="s">
        <v>106</v>
      </c>
      <c r="E76" s="3">
        <v>39</v>
      </c>
      <c r="F76" s="3">
        <v>1</v>
      </c>
      <c r="G76" s="5">
        <f>(E76/40*100)</f>
        <v>97.5</v>
      </c>
    </row>
    <row r="77" spans="1:7" ht="15">
      <c r="A77" s="2">
        <v>8</v>
      </c>
      <c r="B77" s="4" t="s">
        <v>236</v>
      </c>
      <c r="C77" s="21" t="s">
        <v>237</v>
      </c>
      <c r="D77" s="59" t="s">
        <v>108</v>
      </c>
      <c r="E77" s="3">
        <v>39</v>
      </c>
      <c r="F77" s="3">
        <v>1</v>
      </c>
      <c r="G77" s="5">
        <f>(E77/40*100)</f>
        <v>97.5</v>
      </c>
    </row>
    <row r="78" spans="1:7" ht="15.75">
      <c r="A78" s="70" t="s">
        <v>36</v>
      </c>
      <c r="B78" s="70"/>
      <c r="C78" s="70"/>
      <c r="D78" s="70"/>
      <c r="E78" s="11">
        <v>16</v>
      </c>
      <c r="F78" s="11">
        <v>24</v>
      </c>
      <c r="G78" s="23">
        <f>(E78/40*100)</f>
        <v>40</v>
      </c>
    </row>
    <row r="79" spans="1:7" ht="20.25" customHeight="1">
      <c r="A79" s="47"/>
      <c r="B79" s="47"/>
      <c r="C79" s="47"/>
      <c r="D79" s="47"/>
      <c r="E79" s="48"/>
      <c r="F79" s="48"/>
      <c r="G79" s="44"/>
    </row>
    <row r="80" spans="1:7" ht="15">
      <c r="A80" s="75" t="s">
        <v>416</v>
      </c>
      <c r="B80" s="75"/>
      <c r="C80" s="75"/>
      <c r="D80" s="75"/>
      <c r="E80" s="75"/>
      <c r="F80" s="75"/>
      <c r="G80" s="75"/>
    </row>
    <row r="81" spans="1:7" ht="15">
      <c r="A81" s="11" t="s">
        <v>13</v>
      </c>
      <c r="B81" s="11" t="s">
        <v>14</v>
      </c>
      <c r="C81" s="11" t="s">
        <v>15</v>
      </c>
      <c r="D81" s="11" t="s">
        <v>16</v>
      </c>
      <c r="E81" s="11" t="s">
        <v>17</v>
      </c>
      <c r="F81" s="11" t="s">
        <v>18</v>
      </c>
      <c r="G81" s="11" t="s">
        <v>19</v>
      </c>
    </row>
    <row r="82" spans="1:7" ht="15">
      <c r="A82" s="11">
        <v>1</v>
      </c>
      <c r="B82" s="4" t="s">
        <v>229</v>
      </c>
      <c r="C82" s="21" t="s">
        <v>101</v>
      </c>
      <c r="D82" s="59" t="s">
        <v>113</v>
      </c>
      <c r="E82" s="7">
        <v>27</v>
      </c>
      <c r="F82" s="7">
        <v>8</v>
      </c>
      <c r="G82" s="14">
        <f>(E82/35*100)</f>
        <v>77.14285714285715</v>
      </c>
    </row>
    <row r="83" spans="1:7" ht="15">
      <c r="A83" s="11">
        <v>2</v>
      </c>
      <c r="B83" s="4" t="s">
        <v>230</v>
      </c>
      <c r="C83" s="21" t="s">
        <v>103</v>
      </c>
      <c r="D83" s="59" t="s">
        <v>104</v>
      </c>
      <c r="E83" s="7">
        <v>24</v>
      </c>
      <c r="F83" s="7">
        <v>11</v>
      </c>
      <c r="G83" s="14">
        <f aca="true" t="shared" si="6" ref="G83:G89">(E83/35*100)</f>
        <v>68.57142857142857</v>
      </c>
    </row>
    <row r="84" spans="1:7" ht="15">
      <c r="A84" s="16">
        <v>3</v>
      </c>
      <c r="B84" s="4" t="s">
        <v>231</v>
      </c>
      <c r="C84" s="21" t="s">
        <v>105</v>
      </c>
      <c r="D84" s="59" t="s">
        <v>106</v>
      </c>
      <c r="E84" s="7">
        <v>25</v>
      </c>
      <c r="F84" s="7">
        <v>10</v>
      </c>
      <c r="G84" s="14">
        <f t="shared" si="6"/>
        <v>71.42857142857143</v>
      </c>
    </row>
    <row r="85" spans="1:7" ht="15">
      <c r="A85" s="11">
        <v>4</v>
      </c>
      <c r="B85" s="4" t="s">
        <v>232</v>
      </c>
      <c r="C85" s="21" t="s">
        <v>107</v>
      </c>
      <c r="D85" s="59" t="s">
        <v>108</v>
      </c>
      <c r="E85" s="7">
        <v>26</v>
      </c>
      <c r="F85" s="7">
        <v>9</v>
      </c>
      <c r="G85" s="14">
        <f t="shared" si="6"/>
        <v>74.28571428571429</v>
      </c>
    </row>
    <row r="86" spans="1:7" ht="25.5">
      <c r="A86" s="30">
        <v>5</v>
      </c>
      <c r="B86" s="4" t="s">
        <v>233</v>
      </c>
      <c r="C86" s="21" t="s">
        <v>109</v>
      </c>
      <c r="D86" s="59" t="s">
        <v>114</v>
      </c>
      <c r="E86" s="3">
        <v>28</v>
      </c>
      <c r="F86" s="3">
        <v>7</v>
      </c>
      <c r="G86" s="5">
        <f t="shared" si="6"/>
        <v>80</v>
      </c>
    </row>
    <row r="87" spans="1:7" ht="25.5">
      <c r="A87" s="2">
        <v>6</v>
      </c>
      <c r="B87" s="4" t="s">
        <v>234</v>
      </c>
      <c r="C87" s="21" t="s">
        <v>111</v>
      </c>
      <c r="D87" s="59" t="s">
        <v>112</v>
      </c>
      <c r="E87" s="3">
        <v>26</v>
      </c>
      <c r="F87" s="3">
        <v>8</v>
      </c>
      <c r="G87" s="5">
        <f>(E87/34*100)</f>
        <v>76.47058823529412</v>
      </c>
    </row>
    <row r="88" spans="1:7" ht="25.5">
      <c r="A88" s="30">
        <v>7</v>
      </c>
      <c r="B88" s="4" t="s">
        <v>235</v>
      </c>
      <c r="C88" s="21" t="s">
        <v>404</v>
      </c>
      <c r="D88" s="59" t="s">
        <v>106</v>
      </c>
      <c r="E88" s="3">
        <v>35</v>
      </c>
      <c r="F88" s="3">
        <v>0</v>
      </c>
      <c r="G88" s="5">
        <f t="shared" si="6"/>
        <v>100</v>
      </c>
    </row>
    <row r="89" spans="1:7" ht="15">
      <c r="A89" s="30">
        <v>8</v>
      </c>
      <c r="B89" s="4" t="s">
        <v>236</v>
      </c>
      <c r="C89" s="21" t="s">
        <v>237</v>
      </c>
      <c r="D89" s="59" t="s">
        <v>110</v>
      </c>
      <c r="E89" s="3">
        <v>35</v>
      </c>
      <c r="F89" s="3">
        <v>0</v>
      </c>
      <c r="G89" s="14">
        <f t="shared" si="6"/>
        <v>100</v>
      </c>
    </row>
    <row r="90" spans="1:7" ht="15.75">
      <c r="A90" s="70" t="s">
        <v>37</v>
      </c>
      <c r="B90" s="70"/>
      <c r="C90" s="70"/>
      <c r="D90" s="70"/>
      <c r="E90" s="11">
        <v>18</v>
      </c>
      <c r="F90" s="11">
        <v>17</v>
      </c>
      <c r="G90" s="27">
        <f>(E90/35*100)</f>
        <v>51.42857142857142</v>
      </c>
    </row>
    <row r="91" spans="1:7" ht="15">
      <c r="A91" s="15"/>
      <c r="B91" s="11" t="s">
        <v>13</v>
      </c>
      <c r="C91" s="11" t="s">
        <v>23</v>
      </c>
      <c r="D91" s="11" t="s">
        <v>24</v>
      </c>
      <c r="E91" s="11" t="s">
        <v>25</v>
      </c>
      <c r="F91" s="11" t="s">
        <v>26</v>
      </c>
      <c r="G91" s="11" t="s">
        <v>7</v>
      </c>
    </row>
    <row r="92" spans="1:7" ht="15">
      <c r="A92" s="15"/>
      <c r="B92" s="11">
        <v>1</v>
      </c>
      <c r="C92" s="51" t="s">
        <v>27</v>
      </c>
      <c r="D92" s="26">
        <v>12</v>
      </c>
      <c r="E92" s="26">
        <v>5</v>
      </c>
      <c r="F92" s="26">
        <v>7</v>
      </c>
      <c r="G92" s="23">
        <f>(E92/12*100)</f>
        <v>41.66666666666667</v>
      </c>
    </row>
    <row r="93" spans="1:7" ht="15">
      <c r="A93" s="15"/>
      <c r="B93" s="11">
        <v>2</v>
      </c>
      <c r="C93" s="51" t="s">
        <v>28</v>
      </c>
      <c r="D93" s="26">
        <v>11</v>
      </c>
      <c r="E93" s="24">
        <v>8</v>
      </c>
      <c r="F93" s="25">
        <v>3</v>
      </c>
      <c r="G93" s="23">
        <f>(E93/11*100)</f>
        <v>72.72727272727273</v>
      </c>
    </row>
    <row r="94" spans="1:7" ht="15">
      <c r="A94" s="15"/>
      <c r="B94" s="51">
        <v>3</v>
      </c>
      <c r="C94" s="51" t="s">
        <v>413</v>
      </c>
      <c r="D94" s="26">
        <v>56</v>
      </c>
      <c r="E94" s="51">
        <v>6</v>
      </c>
      <c r="F94" s="51">
        <v>50</v>
      </c>
      <c r="G94" s="23">
        <f>(E94/56*100)</f>
        <v>10.714285714285714</v>
      </c>
    </row>
    <row r="95" spans="1:7" ht="15">
      <c r="A95" s="15"/>
      <c r="B95" s="51">
        <v>4</v>
      </c>
      <c r="C95" s="51" t="s">
        <v>414</v>
      </c>
      <c r="D95" s="26">
        <v>56</v>
      </c>
      <c r="E95" s="51">
        <v>26</v>
      </c>
      <c r="F95" s="51">
        <v>30</v>
      </c>
      <c r="G95" s="23">
        <f>(E95/56*100)</f>
        <v>46.42857142857143</v>
      </c>
    </row>
    <row r="96" spans="1:7" ht="15">
      <c r="A96" s="15"/>
      <c r="B96" s="51">
        <v>5</v>
      </c>
      <c r="C96" s="51" t="s">
        <v>29</v>
      </c>
      <c r="D96" s="26">
        <v>27</v>
      </c>
      <c r="E96" s="11">
        <v>10</v>
      </c>
      <c r="F96" s="11">
        <v>17</v>
      </c>
      <c r="G96" s="23">
        <f>(E96/27*100)</f>
        <v>37.03703703703704</v>
      </c>
    </row>
    <row r="97" spans="1:7" ht="15">
      <c r="A97" s="15"/>
      <c r="B97" s="51">
        <v>6</v>
      </c>
      <c r="C97" s="51" t="s">
        <v>38</v>
      </c>
      <c r="D97" s="26">
        <v>40</v>
      </c>
      <c r="E97" s="11">
        <v>16</v>
      </c>
      <c r="F97" s="11">
        <v>24</v>
      </c>
      <c r="G97" s="23">
        <f>(E97/40*100)</f>
        <v>40</v>
      </c>
    </row>
    <row r="98" spans="1:7" ht="15">
      <c r="A98" s="15"/>
      <c r="B98" s="51">
        <v>7</v>
      </c>
      <c r="C98" s="51" t="s">
        <v>39</v>
      </c>
      <c r="D98" s="26">
        <v>35</v>
      </c>
      <c r="E98" s="11">
        <v>18</v>
      </c>
      <c r="F98" s="11">
        <v>17</v>
      </c>
      <c r="G98" s="23">
        <f>(E98/35*100)</f>
        <v>51.42857142857142</v>
      </c>
    </row>
    <row r="99" spans="1:7" ht="18.75">
      <c r="A99" s="15"/>
      <c r="B99" s="76" t="s">
        <v>30</v>
      </c>
      <c r="C99" s="76"/>
      <c r="D99" s="17">
        <f>SUM(D92:D98)</f>
        <v>237</v>
      </c>
      <c r="E99" s="17">
        <f>SUM(E92:E98)</f>
        <v>89</v>
      </c>
      <c r="F99" s="17">
        <f>SUM(F92:F98)</f>
        <v>148</v>
      </c>
      <c r="G99" s="27">
        <f>(E99/237*100)</f>
        <v>37.552742616033754</v>
      </c>
    </row>
    <row r="103" spans="1:7" ht="15.75">
      <c r="A103" s="71" t="s">
        <v>31</v>
      </c>
      <c r="B103" s="71"/>
      <c r="C103" s="71"/>
      <c r="D103" s="71"/>
      <c r="E103" s="71"/>
      <c r="F103" s="71"/>
      <c r="G103" s="71"/>
    </row>
    <row r="104" spans="1:7" ht="15.75">
      <c r="A104" s="28"/>
      <c r="B104" s="28"/>
      <c r="C104" s="28"/>
      <c r="D104" s="28"/>
      <c r="E104" s="28"/>
      <c r="F104" s="28"/>
      <c r="G104" s="28"/>
    </row>
    <row r="105" spans="3:6" ht="15.75">
      <c r="C105" s="70" t="s">
        <v>32</v>
      </c>
      <c r="D105" s="70"/>
      <c r="E105" s="70" t="s">
        <v>19</v>
      </c>
      <c r="F105" s="70"/>
    </row>
    <row r="106" spans="3:6" ht="15">
      <c r="C106" s="68" t="s">
        <v>44</v>
      </c>
      <c r="D106" s="68"/>
      <c r="E106" s="69">
        <v>29.96</v>
      </c>
      <c r="F106" s="69"/>
    </row>
    <row r="107" spans="3:6" ht="15">
      <c r="C107" s="68" t="s">
        <v>45</v>
      </c>
      <c r="D107" s="68"/>
      <c r="E107" s="69">
        <v>52.07</v>
      </c>
      <c r="F107" s="69"/>
    </row>
    <row r="108" spans="3:6" ht="15">
      <c r="C108" s="68" t="s">
        <v>46</v>
      </c>
      <c r="D108" s="68"/>
      <c r="E108" s="69">
        <v>37.38</v>
      </c>
      <c r="F108" s="69"/>
    </row>
  </sheetData>
  <sheetProtection/>
  <mergeCells count="28">
    <mergeCell ref="A18:D18"/>
    <mergeCell ref="A2:G2"/>
    <mergeCell ref="A5:G5"/>
    <mergeCell ref="A6:G6"/>
    <mergeCell ref="A7:G7"/>
    <mergeCell ref="A8:G8"/>
    <mergeCell ref="A103:G103"/>
    <mergeCell ref="A20:G20"/>
    <mergeCell ref="A30:D30"/>
    <mergeCell ref="A32:G32"/>
    <mergeCell ref="A42:D42"/>
    <mergeCell ref="A56:G56"/>
    <mergeCell ref="A66:D66"/>
    <mergeCell ref="A68:G68"/>
    <mergeCell ref="A78:D78"/>
    <mergeCell ref="A80:G80"/>
    <mergeCell ref="A90:D90"/>
    <mergeCell ref="B99:C99"/>
    <mergeCell ref="A44:G44"/>
    <mergeCell ref="A54:D54"/>
    <mergeCell ref="C108:D108"/>
    <mergeCell ref="E108:F108"/>
    <mergeCell ref="C105:D105"/>
    <mergeCell ref="E105:F105"/>
    <mergeCell ref="C106:D106"/>
    <mergeCell ref="E106:F106"/>
    <mergeCell ref="C107:D107"/>
    <mergeCell ref="E107:F107"/>
  </mergeCells>
  <printOptions/>
  <pageMargins left="0.7" right="0.7" top="0.75" bottom="0.75" header="0.3" footer="0.3"/>
  <pageSetup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12.7109375" style="0" customWidth="1"/>
    <col min="2" max="2" width="16.421875" style="0" customWidth="1"/>
    <col min="5" max="5" width="18.8515625" style="0" customWidth="1"/>
    <col min="6" max="6" width="11.57421875" style="0" customWidth="1"/>
  </cols>
  <sheetData>
    <row r="1" spans="1:6" ht="21">
      <c r="A1" s="18"/>
      <c r="B1" s="18"/>
      <c r="C1" s="18"/>
      <c r="D1" s="18"/>
      <c r="E1" s="18"/>
      <c r="F1" s="18"/>
    </row>
    <row r="2" spans="1:6" ht="21">
      <c r="A2" s="18"/>
      <c r="B2" s="18"/>
      <c r="C2" s="18"/>
      <c r="D2" s="18"/>
      <c r="E2" s="18"/>
      <c r="F2" s="18"/>
    </row>
    <row r="3" spans="1:6" ht="21">
      <c r="A3" s="18"/>
      <c r="B3" s="18"/>
      <c r="C3" s="18"/>
      <c r="D3" s="18"/>
      <c r="E3" s="18"/>
      <c r="F3" s="18"/>
    </row>
    <row r="4" spans="1:6" ht="21">
      <c r="A4" s="18"/>
      <c r="B4" s="18"/>
      <c r="C4" s="18"/>
      <c r="D4" s="18"/>
      <c r="E4" s="18"/>
      <c r="F4" s="18"/>
    </row>
    <row r="5" spans="1:6" ht="15.75">
      <c r="A5" s="60" t="s">
        <v>2</v>
      </c>
      <c r="B5" s="60"/>
      <c r="C5" s="60"/>
      <c r="D5" s="60"/>
      <c r="E5" s="60"/>
      <c r="F5" s="60"/>
    </row>
    <row r="6" spans="1:6" ht="15.75">
      <c r="A6" s="86" t="s">
        <v>48</v>
      </c>
      <c r="B6" s="86"/>
      <c r="C6" s="86"/>
      <c r="D6" s="86"/>
      <c r="E6" s="86"/>
      <c r="F6" s="86"/>
    </row>
    <row r="7" spans="1:6" ht="15.75">
      <c r="A7" s="86" t="s">
        <v>35</v>
      </c>
      <c r="B7" s="86"/>
      <c r="C7" s="86"/>
      <c r="D7" s="86"/>
      <c r="E7" s="86"/>
      <c r="F7" s="86"/>
    </row>
    <row r="8" spans="1:6" ht="15">
      <c r="A8" s="19" t="s">
        <v>23</v>
      </c>
      <c r="B8" s="20" t="s">
        <v>33</v>
      </c>
      <c r="C8" s="83" t="s">
        <v>34</v>
      </c>
      <c r="D8" s="84"/>
      <c r="E8" s="85"/>
      <c r="F8" s="52" t="s">
        <v>420</v>
      </c>
    </row>
    <row r="9" spans="1:6" ht="15">
      <c r="A9" s="80" t="s">
        <v>27</v>
      </c>
      <c r="B9" s="52" t="s">
        <v>316</v>
      </c>
      <c r="C9" s="83" t="s">
        <v>421</v>
      </c>
      <c r="D9" s="84"/>
      <c r="E9" s="85"/>
      <c r="F9" s="52">
        <v>8.363636363636363</v>
      </c>
    </row>
    <row r="10" spans="1:6" ht="15">
      <c r="A10" s="81"/>
      <c r="B10" s="52" t="s">
        <v>312</v>
      </c>
      <c r="C10" s="83" t="s">
        <v>422</v>
      </c>
      <c r="D10" s="84"/>
      <c r="E10" s="85"/>
      <c r="F10" s="52">
        <v>8.090909090909092</v>
      </c>
    </row>
    <row r="11" spans="1:6" ht="15">
      <c r="A11" s="81"/>
      <c r="B11" s="52" t="s">
        <v>318</v>
      </c>
      <c r="C11" s="83" t="s">
        <v>423</v>
      </c>
      <c r="D11" s="84"/>
      <c r="E11" s="85"/>
      <c r="F11" s="52">
        <v>8.090909090909092</v>
      </c>
    </row>
    <row r="12" spans="1:6" ht="15">
      <c r="A12" s="81"/>
      <c r="B12" s="52" t="s">
        <v>315</v>
      </c>
      <c r="C12" s="83" t="s">
        <v>424</v>
      </c>
      <c r="D12" s="84"/>
      <c r="E12" s="85"/>
      <c r="F12" s="52">
        <v>7.318181818181818</v>
      </c>
    </row>
    <row r="13" spans="1:6" ht="15">
      <c r="A13" s="82"/>
      <c r="B13" s="52" t="s">
        <v>127</v>
      </c>
      <c r="C13" s="83" t="s">
        <v>425</v>
      </c>
      <c r="D13" s="84"/>
      <c r="E13" s="85"/>
      <c r="F13" s="52">
        <v>7.2727272727272725</v>
      </c>
    </row>
    <row r="14" spans="1:6" ht="15">
      <c r="A14" s="80" t="s">
        <v>28</v>
      </c>
      <c r="B14" s="52" t="s">
        <v>320</v>
      </c>
      <c r="C14" s="83" t="s">
        <v>426</v>
      </c>
      <c r="D14" s="84"/>
      <c r="E14" s="85"/>
      <c r="F14" s="52">
        <v>9.045454545454545</v>
      </c>
    </row>
    <row r="15" spans="1:6" ht="15">
      <c r="A15" s="81"/>
      <c r="B15" s="52" t="s">
        <v>135</v>
      </c>
      <c r="C15" s="83" t="s">
        <v>427</v>
      </c>
      <c r="D15" s="84"/>
      <c r="E15" s="85"/>
      <c r="F15" s="52">
        <v>7.7272727272727275</v>
      </c>
    </row>
    <row r="16" spans="1:6" ht="15">
      <c r="A16" s="81"/>
      <c r="B16" s="52" t="s">
        <v>321</v>
      </c>
      <c r="C16" s="83" t="s">
        <v>428</v>
      </c>
      <c r="D16" s="84"/>
      <c r="E16" s="85"/>
      <c r="F16" s="52">
        <v>7.318181818181818</v>
      </c>
    </row>
    <row r="17" spans="1:6" ht="15">
      <c r="A17" s="81"/>
      <c r="B17" s="52" t="s">
        <v>319</v>
      </c>
      <c r="C17" s="83" t="s">
        <v>429</v>
      </c>
      <c r="D17" s="84"/>
      <c r="E17" s="85"/>
      <c r="F17" s="52">
        <v>7.136363636363637</v>
      </c>
    </row>
    <row r="18" spans="1:6" ht="15">
      <c r="A18" s="82"/>
      <c r="B18" s="52" t="s">
        <v>323</v>
      </c>
      <c r="C18" s="83" t="s">
        <v>430</v>
      </c>
      <c r="D18" s="84"/>
      <c r="E18" s="85"/>
      <c r="F18" s="52">
        <v>7.090909090909091</v>
      </c>
    </row>
    <row r="19" spans="1:9" ht="15">
      <c r="A19" s="80" t="s">
        <v>413</v>
      </c>
      <c r="B19" s="52" t="s">
        <v>389</v>
      </c>
      <c r="C19" s="83" t="s">
        <v>431</v>
      </c>
      <c r="D19" s="84"/>
      <c r="E19" s="85"/>
      <c r="F19" s="52">
        <v>8.545454545454545</v>
      </c>
      <c r="I19" s="38"/>
    </row>
    <row r="20" spans="1:9" ht="15">
      <c r="A20" s="81"/>
      <c r="B20" s="52" t="s">
        <v>165</v>
      </c>
      <c r="C20" s="83" t="s">
        <v>432</v>
      </c>
      <c r="D20" s="84"/>
      <c r="E20" s="85"/>
      <c r="F20" s="52">
        <v>8.227272727272727</v>
      </c>
      <c r="I20" s="38"/>
    </row>
    <row r="21" spans="1:9" ht="15">
      <c r="A21" s="81"/>
      <c r="B21" s="52" t="s">
        <v>393</v>
      </c>
      <c r="C21" s="83" t="s">
        <v>433</v>
      </c>
      <c r="D21" s="84"/>
      <c r="E21" s="85"/>
      <c r="F21" s="52">
        <v>7.818181818181818</v>
      </c>
      <c r="I21" s="38"/>
    </row>
    <row r="22" spans="1:9" ht="15">
      <c r="A22" s="81"/>
      <c r="B22" s="52" t="s">
        <v>387</v>
      </c>
      <c r="C22" s="83" t="s">
        <v>434</v>
      </c>
      <c r="D22" s="84"/>
      <c r="E22" s="85"/>
      <c r="F22" s="52">
        <v>7.681818181818182</v>
      </c>
      <c r="I22" s="38"/>
    </row>
    <row r="23" spans="1:9" ht="15">
      <c r="A23" s="82"/>
      <c r="B23" s="52" t="s">
        <v>177</v>
      </c>
      <c r="C23" s="83" t="s">
        <v>435</v>
      </c>
      <c r="D23" s="84"/>
      <c r="E23" s="85"/>
      <c r="F23" s="52">
        <v>7.409090909090909</v>
      </c>
      <c r="I23" s="38"/>
    </row>
    <row r="24" spans="1:9" ht="15">
      <c r="A24" s="87" t="s">
        <v>414</v>
      </c>
      <c r="B24" s="52" t="s">
        <v>346</v>
      </c>
      <c r="C24" s="83" t="s">
        <v>436</v>
      </c>
      <c r="D24" s="84"/>
      <c r="E24" s="85"/>
      <c r="F24" s="52">
        <v>8.909090909090908</v>
      </c>
      <c r="I24" s="38"/>
    </row>
    <row r="25" spans="1:6" ht="15">
      <c r="A25" s="87"/>
      <c r="B25" s="52" t="s">
        <v>366</v>
      </c>
      <c r="C25" s="83" t="s">
        <v>437</v>
      </c>
      <c r="D25" s="84"/>
      <c r="E25" s="85"/>
      <c r="F25" s="52">
        <v>8.636363636363637</v>
      </c>
    </row>
    <row r="26" spans="1:6" ht="15">
      <c r="A26" s="87"/>
      <c r="B26" s="52" t="s">
        <v>338</v>
      </c>
      <c r="C26" s="83" t="s">
        <v>438</v>
      </c>
      <c r="D26" s="84"/>
      <c r="E26" s="85"/>
      <c r="F26" s="52">
        <v>8.272727272727273</v>
      </c>
    </row>
    <row r="27" spans="1:6" ht="15">
      <c r="A27" s="87"/>
      <c r="B27" s="52" t="s">
        <v>352</v>
      </c>
      <c r="C27" s="83" t="s">
        <v>439</v>
      </c>
      <c r="D27" s="84"/>
      <c r="E27" s="85"/>
      <c r="F27" s="52">
        <v>7.863636363636363</v>
      </c>
    </row>
    <row r="28" spans="1:6" ht="15">
      <c r="A28" s="87"/>
      <c r="B28" s="52" t="s">
        <v>376</v>
      </c>
      <c r="C28" s="83" t="s">
        <v>440</v>
      </c>
      <c r="D28" s="84"/>
      <c r="E28" s="85"/>
      <c r="F28" s="52">
        <v>7.863636363636363</v>
      </c>
    </row>
    <row r="29" spans="1:6" ht="15">
      <c r="A29" s="80" t="s">
        <v>29</v>
      </c>
      <c r="B29" s="52" t="s">
        <v>210</v>
      </c>
      <c r="C29" s="83" t="s">
        <v>441</v>
      </c>
      <c r="D29" s="84"/>
      <c r="E29" s="85"/>
      <c r="F29" s="52">
        <v>7.954545454545454</v>
      </c>
    </row>
    <row r="30" spans="1:6" ht="15">
      <c r="A30" s="81"/>
      <c r="B30" s="52" t="s">
        <v>221</v>
      </c>
      <c r="C30" s="83" t="s">
        <v>442</v>
      </c>
      <c r="D30" s="84"/>
      <c r="E30" s="85"/>
      <c r="F30" s="52">
        <v>7.818181818181818</v>
      </c>
    </row>
    <row r="31" spans="1:6" ht="15">
      <c r="A31" s="81"/>
      <c r="B31" s="52" t="s">
        <v>399</v>
      </c>
      <c r="C31" s="83" t="s">
        <v>443</v>
      </c>
      <c r="D31" s="84"/>
      <c r="E31" s="85"/>
      <c r="F31" s="52">
        <v>7.545454545454546</v>
      </c>
    </row>
    <row r="32" spans="1:6" ht="15">
      <c r="A32" s="81"/>
      <c r="B32" s="52" t="s">
        <v>222</v>
      </c>
      <c r="C32" s="83" t="s">
        <v>444</v>
      </c>
      <c r="D32" s="84"/>
      <c r="E32" s="85"/>
      <c r="F32" s="52">
        <v>7.409090909090909</v>
      </c>
    </row>
    <row r="33" spans="1:6" ht="15">
      <c r="A33" s="82"/>
      <c r="B33" s="52" t="s">
        <v>225</v>
      </c>
      <c r="C33" s="83" t="s">
        <v>445</v>
      </c>
      <c r="D33" s="84"/>
      <c r="E33" s="85"/>
      <c r="F33" s="52">
        <v>7.409090909090909</v>
      </c>
    </row>
    <row r="34" spans="1:6" ht="15">
      <c r="A34" s="80" t="s">
        <v>38</v>
      </c>
      <c r="B34" s="52" t="s">
        <v>267</v>
      </c>
      <c r="C34" s="83" t="s">
        <v>446</v>
      </c>
      <c r="D34" s="84"/>
      <c r="E34" s="85"/>
      <c r="F34" s="52">
        <v>7.954545454545454</v>
      </c>
    </row>
    <row r="35" spans="1:6" ht="15">
      <c r="A35" s="81"/>
      <c r="B35" s="52" t="s">
        <v>276</v>
      </c>
      <c r="C35" s="83" t="s">
        <v>447</v>
      </c>
      <c r="D35" s="84"/>
      <c r="E35" s="85"/>
      <c r="F35" s="52">
        <v>7.409090909090909</v>
      </c>
    </row>
    <row r="36" spans="1:6" ht="15">
      <c r="A36" s="81"/>
      <c r="B36" s="52" t="s">
        <v>254</v>
      </c>
      <c r="C36" s="83" t="s">
        <v>448</v>
      </c>
      <c r="D36" s="84"/>
      <c r="E36" s="85"/>
      <c r="F36" s="52">
        <v>7.181818181818182</v>
      </c>
    </row>
    <row r="37" spans="1:6" ht="15">
      <c r="A37" s="81"/>
      <c r="B37" s="52" t="s">
        <v>251</v>
      </c>
      <c r="C37" s="83" t="s">
        <v>449</v>
      </c>
      <c r="D37" s="84"/>
      <c r="E37" s="85"/>
      <c r="F37" s="52">
        <v>6.954545454545454</v>
      </c>
    </row>
    <row r="38" spans="1:6" ht="15">
      <c r="A38" s="82"/>
      <c r="B38" s="52" t="s">
        <v>257</v>
      </c>
      <c r="C38" s="83" t="s">
        <v>450</v>
      </c>
      <c r="D38" s="84"/>
      <c r="E38" s="85"/>
      <c r="F38" s="52">
        <v>6.863636363636363</v>
      </c>
    </row>
    <row r="39" spans="1:6" ht="15">
      <c r="A39" s="80" t="s">
        <v>39</v>
      </c>
      <c r="B39" s="52" t="s">
        <v>284</v>
      </c>
      <c r="C39" s="83" t="s">
        <v>451</v>
      </c>
      <c r="D39" s="84"/>
      <c r="E39" s="85"/>
      <c r="F39" s="52">
        <v>7.954545454545454</v>
      </c>
    </row>
    <row r="40" spans="1:6" ht="15">
      <c r="A40" s="81"/>
      <c r="B40" s="52" t="s">
        <v>281</v>
      </c>
      <c r="C40" s="83" t="s">
        <v>452</v>
      </c>
      <c r="D40" s="84"/>
      <c r="E40" s="85"/>
      <c r="F40" s="52">
        <v>7.681818181818182</v>
      </c>
    </row>
    <row r="41" spans="1:6" ht="15">
      <c r="A41" s="81"/>
      <c r="B41" s="52" t="s">
        <v>300</v>
      </c>
      <c r="C41" s="83" t="s">
        <v>453</v>
      </c>
      <c r="D41" s="84"/>
      <c r="E41" s="85"/>
      <c r="F41" s="52">
        <v>7.681818181818182</v>
      </c>
    </row>
    <row r="42" spans="1:6" ht="15">
      <c r="A42" s="81"/>
      <c r="B42" s="52" t="s">
        <v>291</v>
      </c>
      <c r="C42" s="83" t="s">
        <v>454</v>
      </c>
      <c r="D42" s="84"/>
      <c r="E42" s="85"/>
      <c r="F42" s="52">
        <v>7.181818181818182</v>
      </c>
    </row>
    <row r="43" spans="1:6" ht="15">
      <c r="A43" s="82"/>
      <c r="B43" s="52" t="s">
        <v>289</v>
      </c>
      <c r="C43" s="83" t="s">
        <v>455</v>
      </c>
      <c r="D43" s="84"/>
      <c r="E43" s="85"/>
      <c r="F43" s="52">
        <v>7.136363636363637</v>
      </c>
    </row>
  </sheetData>
  <sheetProtection/>
  <mergeCells count="46">
    <mergeCell ref="C39:E39"/>
    <mergeCell ref="C9:E9"/>
    <mergeCell ref="C40:E40"/>
    <mergeCell ref="C41:E41"/>
    <mergeCell ref="C42:E42"/>
    <mergeCell ref="C25:E25"/>
    <mergeCell ref="C26:E26"/>
    <mergeCell ref="C30:E30"/>
    <mergeCell ref="C31:E31"/>
    <mergeCell ref="C32:E32"/>
    <mergeCell ref="C33:E33"/>
    <mergeCell ref="C38:E38"/>
    <mergeCell ref="C43:E43"/>
    <mergeCell ref="A39:A43"/>
    <mergeCell ref="C10:E10"/>
    <mergeCell ref="C11:E11"/>
    <mergeCell ref="C12:E12"/>
    <mergeCell ref="C14:E14"/>
    <mergeCell ref="C15:E15"/>
    <mergeCell ref="C16:E16"/>
    <mergeCell ref="C17:E17"/>
    <mergeCell ref="C19:E19"/>
    <mergeCell ref="C20:E20"/>
    <mergeCell ref="C18:E18"/>
    <mergeCell ref="A24:A28"/>
    <mergeCell ref="C24:E24"/>
    <mergeCell ref="C27:E27"/>
    <mergeCell ref="C28:E28"/>
    <mergeCell ref="A5:F5"/>
    <mergeCell ref="A6:F6"/>
    <mergeCell ref="A7:F7"/>
    <mergeCell ref="C8:E8"/>
    <mergeCell ref="C13:E13"/>
    <mergeCell ref="A9:A13"/>
    <mergeCell ref="A14:A18"/>
    <mergeCell ref="A19:A23"/>
    <mergeCell ref="C21:E21"/>
    <mergeCell ref="C22:E22"/>
    <mergeCell ref="C23:E23"/>
    <mergeCell ref="A29:A33"/>
    <mergeCell ref="C29:E29"/>
    <mergeCell ref="C35:E35"/>
    <mergeCell ref="C36:E36"/>
    <mergeCell ref="C37:E37"/>
    <mergeCell ref="A34:A38"/>
    <mergeCell ref="C34:E3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examdiploma</dc:creator>
  <cp:keywords/>
  <dc:description/>
  <cp:lastModifiedBy>examdiploma</cp:lastModifiedBy>
  <cp:lastPrinted>2018-06-12T09:53:02Z</cp:lastPrinted>
  <dcterms:created xsi:type="dcterms:W3CDTF">2018-06-13T04:21:09Z</dcterms:created>
  <dcterms:modified xsi:type="dcterms:W3CDTF">2018-06-13T04:21:10Z</dcterms:modified>
  <cp:category/>
  <cp:version/>
  <cp:contentType/>
  <cp:contentStatus/>
</cp:coreProperties>
</file>